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8F8D2D4C-A521-4D8B-A671-B91AD2D83208}" xr6:coauthVersionLast="47" xr6:coauthVersionMax="47" xr10:uidLastSave="{00000000-0000-0000-0000-000000000000}"/>
  <bookViews>
    <workbookView xWindow="-120" yWindow="-120" windowWidth="29040" windowHeight="17520" xr2:uid="{019CD11E-A237-40E7-A2D3-DD953494F1D4}"/>
  </bookViews>
  <sheets>
    <sheet name="BS_B" sheetId="1" r:id="rId1"/>
    <sheet name="Dashboard BS_B" sheetId="2" r:id="rId2"/>
    <sheet name="BS_M" sheetId="3" r:id="rId3"/>
    <sheet name="Dashboard BS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C5" i="4" s="1"/>
  <c r="E5" i="4" s="1"/>
  <c r="G5" i="3"/>
  <c r="G6" i="3"/>
  <c r="G7" i="3"/>
  <c r="G8" i="3"/>
  <c r="G9" i="3"/>
  <c r="G10" i="3"/>
  <c r="G11" i="3"/>
  <c r="G12" i="3"/>
  <c r="K7" i="3" s="1"/>
  <c r="C6" i="4" s="1"/>
  <c r="E6" i="4" s="1"/>
  <c r="G4" i="3"/>
  <c r="K6" i="1"/>
  <c r="C5" i="2" s="1"/>
  <c r="E5" i="2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K7" i="1" s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  <c r="K4" i="1" l="1"/>
  <c r="C7" i="2" s="1"/>
  <c r="E7" i="2" s="1"/>
  <c r="K4" i="3"/>
  <c r="C8" i="4" s="1"/>
  <c r="E8" i="4" s="1"/>
  <c r="K5" i="3"/>
  <c r="C7" i="4" s="1"/>
  <c r="E7" i="4" s="1"/>
  <c r="K5" i="1"/>
  <c r="C6" i="2" s="1"/>
  <c r="E6" i="2" s="1"/>
</calcChain>
</file>

<file path=xl/sharedStrings.xml><?xml version="1.0" encoding="utf-8"?>
<sst xmlns="http://schemas.openxmlformats.org/spreadsheetml/2006/main" count="267" uniqueCount="134">
  <si>
    <t>BEd 2024</t>
  </si>
  <si>
    <t>ECTS</t>
  </si>
  <si>
    <t>BEd 2026</t>
  </si>
  <si>
    <t xml:space="preserve">BS B 1.1 Wissenschaftliches Arbeiten </t>
  </si>
  <si>
    <t>BS B 1.3 Wissenschaftliches Arbeiten</t>
  </si>
  <si>
    <t>BS B 1.2 Pädagogik des Schulsports (STEOP)</t>
  </si>
  <si>
    <t>BS B 1.1 Fachwissenschaft: Sportpädagogik (STEOP)</t>
  </si>
  <si>
    <t>BS B 1.3 EDV</t>
  </si>
  <si>
    <t>Keine Entsprechung im Bachelor, wird im Master für BS M 2.2 Eigenkönnen: Ausgewählte Bewegungsformen im Sommer anerkannt</t>
  </si>
  <si>
    <t>BS B 1.4 Sportdidaktik I</t>
  </si>
  <si>
    <t>BS B 3.2 Fachdidaktik: Grundlagen der Fachdidaktik Bewegung und Sport</t>
  </si>
  <si>
    <t>BS B 2.1 Funktionelle Anatomie</t>
  </si>
  <si>
    <t>BS B 1.2 Fachwissenschaft: Anatomie und Physiologie</t>
  </si>
  <si>
    <t>BS B 2.2 Sportphysiologie</t>
  </si>
  <si>
    <t>Keine Entsprechung im Bachelor, wird im Master anerkannt für BS M 3.2 Selbstkompetenz III: Professionelle Wahrnehmung und</t>
  </si>
  <si>
    <t>BS M 3.5 Selbstkompetenz IV: Professionalität als Sportlehrkraft</t>
  </si>
  <si>
    <t>BS B 3.1 Bewegungswissenschaft</t>
  </si>
  <si>
    <t>BS B 1.4 Fachwissenschaft: Sportmotorik</t>
  </si>
  <si>
    <t>BS B 3.2 Allgemeine Biomechanik</t>
  </si>
  <si>
    <t>BS B 4.5 Fachwissenschaft: Biomechanik</t>
  </si>
  <si>
    <t>BS B 3.3 Biomechanik im Sportunterricht</t>
  </si>
  <si>
    <t>BS B 4.1 Allgemeine Trainingswissenschaft</t>
  </si>
  <si>
    <t>BS B 4.4 Fachwissenschaft: Trainingswissenschaft</t>
  </si>
  <si>
    <t>BS B 4.2 Training motorischer Fähigkeiten</t>
  </si>
  <si>
    <t>BS B 5.2 Bewegungsfeld: den Körper trainieren, die Fitness verbessern</t>
  </si>
  <si>
    <t>BS B 5.1 Sportpsychologie für Lehramt</t>
  </si>
  <si>
    <t>BS B 1.5 Fachwissenschaft: Sportpsychologie</t>
  </si>
  <si>
    <t>BS B 5.2 Neurophysiologische Grundlagen der Entwicklung des Lernens</t>
  </si>
  <si>
    <t>BS B 4.1 Fachwissenschaft: Sportmethodik</t>
  </si>
  <si>
    <t>BS B 5.3 Soziokulturelle und historische Aspekte des Schulsports</t>
  </si>
  <si>
    <t>Keine Entsprechung im Bachelor, wird im Master für BS M 1.1 Fachwissenschaft: Sportgeschichte und Sportsoziologie anerkannt</t>
  </si>
  <si>
    <t>BS B 6.1 Grundlagen der kleinen Spiele/Sportspiele</t>
  </si>
  <si>
    <t>BS B 2.1 Bewegungsfeld: Spielen (Zielschuss- und Endzonenspiele)</t>
  </si>
  <si>
    <t>BS B 6.2 Schulpraktische Übungen</t>
  </si>
  <si>
    <t>BS B 3.1 Selbstkompetenz I: Berufsbild und Studium</t>
  </si>
  <si>
    <t>BS B 6.3 Schwimmen I</t>
  </si>
  <si>
    <t>BS B 5.1 Eigenkönnen: Schwimmen</t>
  </si>
  <si>
    <t>BS B 6.4 Leichtathletik I</t>
  </si>
  <si>
    <t>BS B 2.5 Eigenkönnen: Leichtathletik</t>
  </si>
  <si>
    <t>BS B 7.1 Fußball und Volleyball</t>
  </si>
  <si>
    <t>Keine Entsprechung im Bachelor, wird im Master für BS M 2.3 Eigenkönnen: Sportspiele III anerkannt</t>
  </si>
  <si>
    <t>BS B 7.2 Turnen und Akrobatik I</t>
  </si>
  <si>
    <t>BS B 2.2 Eigenkönnen: Gerätturnen</t>
  </si>
  <si>
    <t>BS B 7.3 Gymnastik und Tanz</t>
  </si>
  <si>
    <t xml:space="preserve">Keine Entsprechung im Bachelor, wird im Master für BS M 4.2 Bewegungsfeld: Gymnastik und Tanz anerkannt </t>
  </si>
  <si>
    <t>BS B 7.4 Basketball und Handball</t>
  </si>
  <si>
    <t>Keine Entsprechung im Bachelor, wird im Master für BS M 2.1 Eigenkönnen: Sportspiele II anerkannt</t>
  </si>
  <si>
    <t>BS B 7.5 Rückschlagspiele</t>
  </si>
  <si>
    <t>BS B 5.5 Eigenkönnen: Sportspiele I</t>
  </si>
  <si>
    <t>BS B 7.6 Schwimmen II</t>
  </si>
  <si>
    <t>BS B 2.7 Bewegungsfeld: Bewegen im Wasser</t>
  </si>
  <si>
    <t>BS B 8.1 Sportdidaktik II</t>
  </si>
  <si>
    <t>BS B 6.4 Fachdidaktik: Mehrperspektivität und Kompetenzorientierung</t>
  </si>
  <si>
    <t>BS B 8.2 Wintersport für Lehramt Ia</t>
  </si>
  <si>
    <t>BS B 2.3 Eigenkönnen: Ski Alpin</t>
  </si>
  <si>
    <t>BS B 8.3 Wintersport für Lehramt Ib</t>
  </si>
  <si>
    <t>BS B 5.3 Eigenkönnen: ausgewählter Wintersport</t>
  </si>
  <si>
    <t>BS B 8.4 Vertiefung kleine Spiele/Sportspiele</t>
  </si>
  <si>
    <t>Keine Entsprechung im Bachelor, wird im Master für BS M 4.4 Bewegungsfeld: Spielen (Rückschlagspiele und Striking/Fielding Games) anerkannt</t>
  </si>
  <si>
    <t>B S B 9.1 Turnen und Akrobatik II</t>
  </si>
  <si>
    <t>BS B 2.4 Bewegungsfeld: Bewegen an und mit Geräten</t>
  </si>
  <si>
    <t>BS B 9.2 Leichtathletik II</t>
  </si>
  <si>
    <t>BS B 5.4 Bewegungsfeld: Laufen, Springen, Werfen</t>
  </si>
  <si>
    <t xml:space="preserve">B S B 9.3 Wandern – Bergsteigen – Klettern </t>
  </si>
  <si>
    <t>BS B 9.4 Eislauf und Rollsport</t>
  </si>
  <si>
    <t>Keine Entsprechung im Bachelor, wird im Master für BS M 4.3 Bewegungsfeld: Rollen, Gleiten, Fahren im Sommer anerkannt</t>
  </si>
  <si>
    <t>BS B 10.1 Pädagogisch-praktische Studien I (Teil der PPS)</t>
  </si>
  <si>
    <t>Siehe PPS</t>
  </si>
  <si>
    <t>BS B 10.2 Fachdidaktik I: Gesundheit - Fitness</t>
  </si>
  <si>
    <t>Keine Entsprechung im Bachelor, wird im Master für BS M 3.1 Fachdidaktik: Sinndimension Gesundheit anerkannt</t>
  </si>
  <si>
    <t>BS B 11.1 Fachdidaktik II: Können - Leisten - Wettkämpfen</t>
  </si>
  <si>
    <t>BS B 6.3 Fachdidaktik: Sinndimension Leisten und Leistung</t>
  </si>
  <si>
    <t>BS B 11.2 Fachdidaktik III: Abenteuer - Erlebnis - Natur</t>
  </si>
  <si>
    <t>Keine Entsprechung im Bachelor, wird im Master für BS M 3.3 Fachdidaktik: Sinndimension Erlebnis und Wagnis anerkannt</t>
  </si>
  <si>
    <t>BS B 11.3 Fachdidaktik IV: Kleine Spiele - Sportspiele</t>
  </si>
  <si>
    <t>BS B 3.3 Fachdidaktik: Sinndimension Spielen</t>
  </si>
  <si>
    <t>BS B 11.4 Fachdidaktik V: Darstellen - Gestalten</t>
  </si>
  <si>
    <t>BS B 3.4 Fachdidaktik: Sinndimension Wahrnehmen und Gestalten</t>
  </si>
  <si>
    <t>BS B 11.5 Pädagogisch-praktische Studien II (Teil der PPS)</t>
  </si>
  <si>
    <t>BS B 12.1 Pädagogische Diagnostik und Prinzipien der Inklusion</t>
  </si>
  <si>
    <t>BS B 4.6 Fachwissenschaft: Inklusion und Diversität im Sport</t>
  </si>
  <si>
    <t>BS B 12.2 Übungen zu Pädagogische Diagnostik und Prinzipien der Inklusion</t>
  </si>
  <si>
    <t>BS B 6.2 Fachdidaktik: Sinndimension Miteinander</t>
  </si>
  <si>
    <t>BS B 12.3 Kämpfen und Ringen</t>
  </si>
  <si>
    <t>Keine Entsprechung im Bachelor, wird im Master für BS M 4.1 Bewegungsfeld: Ringen, Raufen, Kämpfen anerkannt</t>
  </si>
  <si>
    <t>BS B 12.4 Wintersport für Lehramt II</t>
  </si>
  <si>
    <t>BS B 2.6 Bewegungsfeld: Rollen, Gleiten, Fahren im Winter</t>
  </si>
  <si>
    <t xml:space="preserve">BS B 13.1 Wahlpflichtseminar Bachelorarbeit Sozialwissenschaft/Naturwissenschaft </t>
  </si>
  <si>
    <t>BS B 7.1 Begleitseminar Bachelorarbeit</t>
  </si>
  <si>
    <t>BS B 13.2 Bachelorarbeit</t>
  </si>
  <si>
    <t>BS B 7.2 Bachelorarbeit</t>
  </si>
  <si>
    <t>BS B 9.3 Wandern – Bergsteigen – Klettern</t>
  </si>
  <si>
    <t xml:space="preserve">BS B 4.1 Fachwissenschaft: Sportmethodik </t>
  </si>
  <si>
    <t>BS B 4.2 Quantitative Forschungsmethoden</t>
  </si>
  <si>
    <t>BS B 4.3 Qualitative Forschungsmethoden</t>
  </si>
  <si>
    <t xml:space="preserve">BS B 6.1 Selbstkompetenz II: Schule und Studium </t>
  </si>
  <si>
    <r>
      <t>Keine Entsprechung im Bachelor, wird im Master für BS M 2.4 Eigenkönnen: Wandern und Klettern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anerkannt</t>
    </r>
  </si>
  <si>
    <t>Absolviert</t>
  </si>
  <si>
    <t>LV OK</t>
  </si>
  <si>
    <t>CODE</t>
  </si>
  <si>
    <t>SUMME</t>
  </si>
  <si>
    <t>BED</t>
  </si>
  <si>
    <t>MED</t>
  </si>
  <si>
    <t>FWF</t>
  </si>
  <si>
    <t>KE</t>
  </si>
  <si>
    <t>Bereich</t>
  </si>
  <si>
    <t>Äquivalenzen</t>
  </si>
  <si>
    <t>Soll</t>
  </si>
  <si>
    <t>%</t>
  </si>
  <si>
    <t>FWF (beide Studien)</t>
  </si>
  <si>
    <t>Master</t>
  </si>
  <si>
    <t>Bachelor</t>
  </si>
  <si>
    <t>MEd 2024</t>
  </si>
  <si>
    <t>MEd 2026</t>
  </si>
  <si>
    <t>BS M 1.1 Qualitative Methoden</t>
  </si>
  <si>
    <t>Keine Entsprechung im Master, wird im Bachelor für BS B 4.3 Qualitative Forschungsmethoden anerkannt</t>
  </si>
  <si>
    <t>BS M 1.2 Quantitative Methoden</t>
  </si>
  <si>
    <t>Keine Entsprechung im Master, wird im Bachelor für BS B 4.2 Quantitative Forschungsmethoden anerkannt</t>
  </si>
  <si>
    <t>BS M 2.1 Sportökologie</t>
  </si>
  <si>
    <t>BS M 1.3 Fachwissenschaft: Querschnittsthemen I</t>
  </si>
  <si>
    <t>BS M 2.2 Fachdidaktik VI (Fachdidaktisches Projekt)</t>
  </si>
  <si>
    <t>BS M 1.4 Fachwissenschaft: Querschnittsthemen II</t>
  </si>
  <si>
    <t>BS M 3.1 Schulpraktische Studien</t>
  </si>
  <si>
    <t>BS M 1.2 Fachwissenschaft: Intervention und herausfordernde Situationen</t>
  </si>
  <si>
    <t>BS M 3.2 Wahlpflichtseminar Sozialwissenschaft / Naturwissenschaft</t>
  </si>
  <si>
    <t>BS M 1.5 Fachwissenschaft: Masterseminar</t>
  </si>
  <si>
    <t>BS M 4.1 Fachdidaktik im UF Bewegung und Sport</t>
  </si>
  <si>
    <t>BS M 3.4 Fachdidaktik: Rahmenbedingungen und Sportunterricht</t>
  </si>
  <si>
    <t>BS M 5.1 Wahlpflichtseminar zur Begleitung der Masterarbeit</t>
  </si>
  <si>
    <t>BS M 5.2 Begleitung zur Masterarbeit</t>
  </si>
  <si>
    <t>BS M 5.2 Masterarbeit</t>
  </si>
  <si>
    <t>BS M 5.3 Masterarbeit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</si>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</sst>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64" fontId="0" fillId="0" borderId="1" xfId="0" applyNumberFormat="1" applyBorder="1"/>
    <xf numFmtId="9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9" fontId="0" fillId="0" borderId="11" xfId="0" applyNumberFormat="1" applyBorder="1"/>
    <xf numFmtId="0" fontId="4" fillId="0" borderId="0" xfId="0" applyFo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wrapText="1"/>
    </xf>
    <xf numFmtId="0" fontId="0" fillId="0" borderId="0" xfId="0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</a:t>
            </a:r>
            <a:r>
              <a:rPr lang="de-AT" baseline="0"/>
              <a:t> und Master</a:t>
            </a:r>
            <a:r>
              <a:rPr lang="de-AT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BS_B'!$B$5:$B$7</c:f>
              <c:strCache>
                <c:ptCount val="3"/>
                <c:pt idx="0">
                  <c:v>FWF (beide Studien)</c:v>
                </c:pt>
                <c:pt idx="1">
                  <c:v>Master</c:v>
                </c:pt>
                <c:pt idx="2">
                  <c:v>Bachelor</c:v>
                </c:pt>
              </c:strCache>
            </c:strRef>
          </c:cat>
          <c:val>
            <c:numRef>
              <c:f>'Dashboard BS_B'!$E$5:$E$7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D-454D-96A3-8655C98C2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8691231"/>
        <c:axId val="868692191"/>
      </c:barChart>
      <c:catAx>
        <c:axId val="868691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8692191"/>
        <c:crosses val="autoZero"/>
        <c:auto val="1"/>
        <c:lblAlgn val="ctr"/>
        <c:lblOffset val="100"/>
        <c:noMultiLvlLbl val="0"/>
      </c:catAx>
      <c:valAx>
        <c:axId val="86869219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68691231"/>
        <c:crosses val="autoZero"/>
        <c:crossBetween val="between"/>
        <c:majorUnit val="0.2"/>
        <c:minorUnit val="4.0000000000000008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BS_M'!$B$5:$B$8</c:f>
              <c:strCache>
                <c:ptCount val="4"/>
                <c:pt idx="0">
                  <c:v>FWF (beide Studien)</c:v>
                </c:pt>
                <c:pt idx="1">
                  <c:v>Masterarbeitsmodul</c:v>
                </c:pt>
                <c:pt idx="2">
                  <c:v>Master</c:v>
                </c:pt>
                <c:pt idx="3">
                  <c:v>Bachelor</c:v>
                </c:pt>
              </c:strCache>
            </c:strRef>
          </c:cat>
          <c:val>
            <c:numRef>
              <c:f>'Dashboard BS_M'!$E$5:$E$8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3-4EF5-814D-0B12CD41F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1173167"/>
        <c:axId val="1081175567"/>
      </c:barChart>
      <c:catAx>
        <c:axId val="1081173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175567"/>
        <c:crosses val="autoZero"/>
        <c:auto val="1"/>
        <c:lblAlgn val="ctr"/>
        <c:lblOffset val="100"/>
        <c:noMultiLvlLbl val="0"/>
      </c:catAx>
      <c:valAx>
        <c:axId val="108117556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117316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4761</xdr:rowOff>
    </xdr:from>
    <xdr:to>
      <xdr:col>15</xdr:col>
      <xdr:colOff>9525</xdr:colOff>
      <xdr:row>20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385692D-48C3-4FA9-57CE-63231D496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752474</xdr:colOff>
      <xdr:row>2</xdr:row>
      <xdr:rowOff>4761</xdr:rowOff>
    </xdr:from>
    <xdr:to>
      <xdr:col>15</xdr:col>
      <xdr:colOff>761999</xdr:colOff>
      <xdr:row>24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35ADB8-C36F-178E-DE6E-B00CAF033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D1AE-EC12-4420-A246-8A83AA507C70}">
  <dimension ref="B2:K83"/>
  <sheetViews>
    <sheetView showGridLines="0" tabSelected="1" zoomScale="90" zoomScaleNormal="90" workbookViewId="0">
      <selection activeCell="D1" sqref="D1"/>
    </sheetView>
  </sheetViews>
  <sheetFormatPr baseColWidth="10" defaultRowHeight="15" x14ac:dyDescent="0.25"/>
  <cols>
    <col min="1" max="1" width="11.42578125" style="1"/>
    <col min="2" max="2" width="77.42578125" style="1" customWidth="1"/>
    <col min="3" max="3" width="6.5703125" style="1" bestFit="1" customWidth="1"/>
    <col min="4" max="4" width="11.42578125" style="45" customWidth="1"/>
    <col min="5" max="5" width="91.7109375" style="1" customWidth="1"/>
    <col min="6" max="6" width="10" style="1" bestFit="1" customWidth="1"/>
    <col min="7" max="11" width="11.42578125" style="2"/>
    <col min="12" max="16384" width="11.42578125" style="1"/>
  </cols>
  <sheetData>
    <row r="2" spans="2:11" ht="15.75" thickBot="1" x14ac:dyDescent="0.3"/>
    <row r="3" spans="2:11" x14ac:dyDescent="0.25">
      <c r="B3" s="3" t="s">
        <v>0</v>
      </c>
      <c r="C3" s="4" t="s">
        <v>1</v>
      </c>
      <c r="D3" s="46" t="s">
        <v>97</v>
      </c>
      <c r="E3" s="4" t="s">
        <v>2</v>
      </c>
      <c r="F3" s="5" t="s">
        <v>1</v>
      </c>
      <c r="G3" s="2" t="s">
        <v>98</v>
      </c>
      <c r="H3" s="2" t="s">
        <v>99</v>
      </c>
      <c r="J3" s="2" t="s">
        <v>100</v>
      </c>
    </row>
    <row r="4" spans="2:11" x14ac:dyDescent="0.25">
      <c r="B4" s="6" t="s">
        <v>3</v>
      </c>
      <c r="C4" s="7">
        <v>3</v>
      </c>
      <c r="D4" s="15" t="b">
        <v>0</v>
      </c>
      <c r="E4" s="7" t="s">
        <v>4</v>
      </c>
      <c r="F4" s="8">
        <v>1.5</v>
      </c>
      <c r="G4" s="2">
        <f>IF(D4=TRUE,F4,0)</f>
        <v>0</v>
      </c>
      <c r="H4" s="2" t="s">
        <v>101</v>
      </c>
      <c r="J4" s="2" t="s">
        <v>101</v>
      </c>
      <c r="K4" s="2">
        <f>SUMIF(H:H,J4,G:G)</f>
        <v>0</v>
      </c>
    </row>
    <row r="5" spans="2:11" x14ac:dyDescent="0.25">
      <c r="B5" s="6" t="s">
        <v>5</v>
      </c>
      <c r="C5" s="7">
        <v>3</v>
      </c>
      <c r="D5" s="15" t="b">
        <v>0</v>
      </c>
      <c r="E5" s="7" t="s">
        <v>6</v>
      </c>
      <c r="F5" s="8">
        <v>3</v>
      </c>
      <c r="G5" s="2">
        <f t="shared" ref="G5:G50" si="0">IF(D5=TRUE,F5,0)</f>
        <v>0</v>
      </c>
      <c r="H5" s="2" t="s">
        <v>101</v>
      </c>
      <c r="J5" s="2" t="s">
        <v>102</v>
      </c>
      <c r="K5" s="2">
        <f t="shared" ref="K5:K7" si="1">SUMIF(H:H,J5,G:G)</f>
        <v>0</v>
      </c>
    </row>
    <row r="6" spans="2:11" ht="30" x14ac:dyDescent="0.25">
      <c r="B6" s="6" t="s">
        <v>7</v>
      </c>
      <c r="C6" s="7">
        <v>1.5</v>
      </c>
      <c r="D6" s="15" t="b">
        <v>0</v>
      </c>
      <c r="E6" s="9" t="s">
        <v>8</v>
      </c>
      <c r="F6" s="8">
        <v>1.5</v>
      </c>
      <c r="G6" s="2">
        <f t="shared" si="0"/>
        <v>0</v>
      </c>
      <c r="H6" s="2" t="s">
        <v>102</v>
      </c>
      <c r="J6" s="2" t="s">
        <v>103</v>
      </c>
      <c r="K6" s="2">
        <f t="shared" si="1"/>
        <v>0</v>
      </c>
    </row>
    <row r="7" spans="2:11" x14ac:dyDescent="0.25">
      <c r="B7" s="6" t="s">
        <v>9</v>
      </c>
      <c r="C7" s="7">
        <v>4.5</v>
      </c>
      <c r="D7" s="15" t="b">
        <v>0</v>
      </c>
      <c r="E7" s="7" t="s">
        <v>10</v>
      </c>
      <c r="F7" s="8">
        <v>2</v>
      </c>
      <c r="G7" s="2">
        <f t="shared" si="0"/>
        <v>0</v>
      </c>
      <c r="H7" s="2" t="s">
        <v>101</v>
      </c>
      <c r="J7" s="2" t="s">
        <v>104</v>
      </c>
      <c r="K7" s="2">
        <f t="shared" si="1"/>
        <v>0</v>
      </c>
    </row>
    <row r="8" spans="2:11" x14ac:dyDescent="0.25">
      <c r="B8" s="6" t="s">
        <v>11</v>
      </c>
      <c r="C8" s="7">
        <v>3</v>
      </c>
      <c r="D8" s="15" t="b">
        <v>0</v>
      </c>
      <c r="E8" s="7" t="s">
        <v>12</v>
      </c>
      <c r="F8" s="8">
        <v>2</v>
      </c>
      <c r="G8" s="2">
        <f t="shared" si="0"/>
        <v>0</v>
      </c>
      <c r="H8" s="2" t="s">
        <v>101</v>
      </c>
    </row>
    <row r="9" spans="2:11" ht="30" x14ac:dyDescent="0.25">
      <c r="B9" s="38" t="s">
        <v>13</v>
      </c>
      <c r="C9" s="34">
        <v>3</v>
      </c>
      <c r="D9" s="42" t="b">
        <v>0</v>
      </c>
      <c r="E9" s="9" t="s">
        <v>14</v>
      </c>
      <c r="F9" s="36">
        <v>3</v>
      </c>
      <c r="G9" s="2">
        <f t="shared" si="0"/>
        <v>0</v>
      </c>
      <c r="H9" s="44" t="s">
        <v>102</v>
      </c>
    </row>
    <row r="10" spans="2:11" x14ac:dyDescent="0.25">
      <c r="B10" s="38"/>
      <c r="C10" s="34"/>
      <c r="D10" s="43"/>
      <c r="E10" s="9" t="s">
        <v>15</v>
      </c>
      <c r="F10" s="36"/>
      <c r="G10" s="2">
        <f t="shared" si="0"/>
        <v>0</v>
      </c>
      <c r="H10" s="44"/>
    </row>
    <row r="11" spans="2:11" x14ac:dyDescent="0.25">
      <c r="B11" s="6" t="s">
        <v>16</v>
      </c>
      <c r="C11" s="7">
        <v>4.5</v>
      </c>
      <c r="D11" s="15" t="b">
        <v>0</v>
      </c>
      <c r="E11" s="7" t="s">
        <v>17</v>
      </c>
      <c r="F11" s="8">
        <v>2</v>
      </c>
      <c r="G11" s="2">
        <f t="shared" si="0"/>
        <v>0</v>
      </c>
      <c r="H11" s="2" t="s">
        <v>101</v>
      </c>
    </row>
    <row r="12" spans="2:11" x14ac:dyDescent="0.25">
      <c r="B12" s="6" t="s">
        <v>18</v>
      </c>
      <c r="C12" s="7">
        <v>1.5</v>
      </c>
      <c r="D12" s="15" t="b">
        <v>0</v>
      </c>
      <c r="E12" s="34" t="s">
        <v>19</v>
      </c>
      <c r="F12" s="36">
        <v>2</v>
      </c>
      <c r="G12" s="2">
        <f t="shared" si="0"/>
        <v>0</v>
      </c>
      <c r="H12" s="44" t="s">
        <v>101</v>
      </c>
    </row>
    <row r="13" spans="2:11" x14ac:dyDescent="0.25">
      <c r="B13" s="6" t="s">
        <v>20</v>
      </c>
      <c r="C13" s="7">
        <v>1</v>
      </c>
      <c r="D13" s="15" t="b">
        <v>0</v>
      </c>
      <c r="E13" s="34"/>
      <c r="F13" s="36"/>
      <c r="G13" s="2">
        <f t="shared" si="0"/>
        <v>0</v>
      </c>
      <c r="H13" s="44" t="s">
        <v>101</v>
      </c>
    </row>
    <row r="14" spans="2:11" x14ac:dyDescent="0.25">
      <c r="B14" s="6" t="s">
        <v>21</v>
      </c>
      <c r="C14" s="7">
        <v>4.5</v>
      </c>
      <c r="D14" s="15" t="b">
        <v>0</v>
      </c>
      <c r="E14" s="7" t="s">
        <v>22</v>
      </c>
      <c r="F14" s="8">
        <v>2</v>
      </c>
      <c r="G14" s="2">
        <f t="shared" si="0"/>
        <v>0</v>
      </c>
      <c r="H14" s="2" t="s">
        <v>101</v>
      </c>
    </row>
    <row r="15" spans="2:11" x14ac:dyDescent="0.25">
      <c r="B15" s="6" t="s">
        <v>23</v>
      </c>
      <c r="C15" s="7">
        <v>1.5</v>
      </c>
      <c r="D15" s="15" t="b">
        <v>0</v>
      </c>
      <c r="E15" s="7" t="s">
        <v>24</v>
      </c>
      <c r="F15" s="8">
        <v>2.5</v>
      </c>
      <c r="G15" s="2">
        <f t="shared" si="0"/>
        <v>0</v>
      </c>
      <c r="H15" s="2" t="s">
        <v>101</v>
      </c>
    </row>
    <row r="16" spans="2:11" x14ac:dyDescent="0.25">
      <c r="B16" s="6" t="s">
        <v>25</v>
      </c>
      <c r="C16" s="7">
        <v>3</v>
      </c>
      <c r="D16" s="15" t="b">
        <v>0</v>
      </c>
      <c r="E16" s="7" t="s">
        <v>26</v>
      </c>
      <c r="F16" s="8">
        <v>2</v>
      </c>
      <c r="G16" s="2">
        <f t="shared" si="0"/>
        <v>0</v>
      </c>
      <c r="H16" s="2" t="s">
        <v>101</v>
      </c>
    </row>
    <row r="17" spans="2:8" x14ac:dyDescent="0.25">
      <c r="B17" s="6" t="s">
        <v>27</v>
      </c>
      <c r="C17" s="7">
        <v>3</v>
      </c>
      <c r="D17" s="15" t="b">
        <v>0</v>
      </c>
      <c r="E17" s="7" t="s">
        <v>28</v>
      </c>
      <c r="F17" s="8">
        <v>2</v>
      </c>
      <c r="G17" s="2">
        <f t="shared" si="0"/>
        <v>0</v>
      </c>
      <c r="H17" s="2" t="s">
        <v>101</v>
      </c>
    </row>
    <row r="18" spans="2:8" ht="30" x14ac:dyDescent="0.25">
      <c r="B18" s="6" t="s">
        <v>29</v>
      </c>
      <c r="C18" s="7">
        <v>3</v>
      </c>
      <c r="D18" s="15" t="b">
        <v>0</v>
      </c>
      <c r="E18" s="9" t="s">
        <v>30</v>
      </c>
      <c r="F18" s="10">
        <v>2</v>
      </c>
      <c r="G18" s="2">
        <f t="shared" si="0"/>
        <v>0</v>
      </c>
      <c r="H18" s="2" t="s">
        <v>102</v>
      </c>
    </row>
    <row r="19" spans="2:8" x14ac:dyDescent="0.25">
      <c r="B19" s="6" t="s">
        <v>31</v>
      </c>
      <c r="C19" s="7">
        <v>1.5</v>
      </c>
      <c r="D19" s="15" t="b">
        <v>0</v>
      </c>
      <c r="E19" s="7" t="s">
        <v>32</v>
      </c>
      <c r="F19" s="8">
        <v>2.5</v>
      </c>
      <c r="G19" s="2">
        <f t="shared" si="0"/>
        <v>0</v>
      </c>
      <c r="H19" s="2" t="s">
        <v>101</v>
      </c>
    </row>
    <row r="20" spans="2:8" x14ac:dyDescent="0.25">
      <c r="B20" s="6" t="s">
        <v>33</v>
      </c>
      <c r="C20" s="7">
        <v>1.5</v>
      </c>
      <c r="D20" s="15" t="b">
        <v>0</v>
      </c>
      <c r="E20" s="7" t="s">
        <v>34</v>
      </c>
      <c r="F20" s="8">
        <v>1.5</v>
      </c>
      <c r="G20" s="2">
        <f t="shared" si="0"/>
        <v>0</v>
      </c>
      <c r="H20" s="2" t="s">
        <v>101</v>
      </c>
    </row>
    <row r="21" spans="2:8" x14ac:dyDescent="0.25">
      <c r="B21" s="6" t="s">
        <v>35</v>
      </c>
      <c r="C21" s="7">
        <v>1.5</v>
      </c>
      <c r="D21" s="15" t="b">
        <v>0</v>
      </c>
      <c r="E21" s="7" t="s">
        <v>36</v>
      </c>
      <c r="F21" s="8">
        <v>1.5</v>
      </c>
      <c r="G21" s="2">
        <f t="shared" si="0"/>
        <v>0</v>
      </c>
      <c r="H21" s="2" t="s">
        <v>101</v>
      </c>
    </row>
    <row r="22" spans="2:8" x14ac:dyDescent="0.25">
      <c r="B22" s="6" t="s">
        <v>37</v>
      </c>
      <c r="C22" s="7">
        <v>1.5</v>
      </c>
      <c r="D22" s="15" t="b">
        <v>0</v>
      </c>
      <c r="E22" s="7" t="s">
        <v>38</v>
      </c>
      <c r="F22" s="8">
        <v>1.5</v>
      </c>
      <c r="G22" s="2">
        <f t="shared" si="0"/>
        <v>0</v>
      </c>
      <c r="H22" s="2" t="s">
        <v>101</v>
      </c>
    </row>
    <row r="23" spans="2:8" x14ac:dyDescent="0.25">
      <c r="B23" s="6" t="s">
        <v>39</v>
      </c>
      <c r="C23" s="7">
        <v>1.5</v>
      </c>
      <c r="D23" s="15" t="b">
        <v>0</v>
      </c>
      <c r="E23" s="9" t="s">
        <v>40</v>
      </c>
      <c r="F23" s="8">
        <v>1.5</v>
      </c>
      <c r="G23" s="2">
        <f t="shared" si="0"/>
        <v>0</v>
      </c>
      <c r="H23" s="2" t="s">
        <v>102</v>
      </c>
    </row>
    <row r="24" spans="2:8" x14ac:dyDescent="0.25">
      <c r="B24" s="6" t="s">
        <v>41</v>
      </c>
      <c r="C24" s="7">
        <v>1.5</v>
      </c>
      <c r="D24" s="15" t="b">
        <v>0</v>
      </c>
      <c r="E24" s="7" t="s">
        <v>42</v>
      </c>
      <c r="F24" s="8">
        <v>1.5</v>
      </c>
      <c r="G24" s="2">
        <f t="shared" si="0"/>
        <v>0</v>
      </c>
      <c r="H24" s="2" t="s">
        <v>101</v>
      </c>
    </row>
    <row r="25" spans="2:8" ht="30" x14ac:dyDescent="0.25">
      <c r="B25" s="6" t="s">
        <v>43</v>
      </c>
      <c r="C25" s="7">
        <v>1.5</v>
      </c>
      <c r="D25" s="15" t="b">
        <v>0</v>
      </c>
      <c r="E25" s="9" t="s">
        <v>44</v>
      </c>
      <c r="F25" s="8">
        <v>2.5</v>
      </c>
      <c r="G25" s="2">
        <f t="shared" si="0"/>
        <v>0</v>
      </c>
      <c r="H25" s="2" t="s">
        <v>102</v>
      </c>
    </row>
    <row r="26" spans="2:8" x14ac:dyDescent="0.25">
      <c r="B26" s="6" t="s">
        <v>45</v>
      </c>
      <c r="C26" s="7">
        <v>1.5</v>
      </c>
      <c r="D26" s="15" t="b">
        <v>0</v>
      </c>
      <c r="E26" s="9" t="s">
        <v>46</v>
      </c>
      <c r="F26" s="8">
        <v>1.5</v>
      </c>
      <c r="G26" s="2">
        <f t="shared" si="0"/>
        <v>0</v>
      </c>
      <c r="H26" s="2" t="s">
        <v>102</v>
      </c>
    </row>
    <row r="27" spans="2:8" x14ac:dyDescent="0.25">
      <c r="B27" s="6" t="s">
        <v>47</v>
      </c>
      <c r="C27" s="7">
        <v>1.5</v>
      </c>
      <c r="D27" s="15" t="b">
        <v>0</v>
      </c>
      <c r="E27" s="7" t="s">
        <v>48</v>
      </c>
      <c r="F27" s="8">
        <v>1.5</v>
      </c>
      <c r="G27" s="2">
        <f t="shared" si="0"/>
        <v>0</v>
      </c>
      <c r="H27" s="2" t="s">
        <v>101</v>
      </c>
    </row>
    <row r="28" spans="2:8" x14ac:dyDescent="0.25">
      <c r="B28" s="6" t="s">
        <v>49</v>
      </c>
      <c r="C28" s="7">
        <v>1.5</v>
      </c>
      <c r="D28" s="15" t="b">
        <v>0</v>
      </c>
      <c r="E28" s="7" t="s">
        <v>50</v>
      </c>
      <c r="F28" s="8">
        <v>2.5</v>
      </c>
      <c r="G28" s="2">
        <f t="shared" si="0"/>
        <v>0</v>
      </c>
      <c r="H28" s="2" t="s">
        <v>101</v>
      </c>
    </row>
    <row r="29" spans="2:8" x14ac:dyDescent="0.25">
      <c r="B29" s="6" t="s">
        <v>51</v>
      </c>
      <c r="C29" s="7">
        <v>3</v>
      </c>
      <c r="D29" s="15" t="b">
        <v>0</v>
      </c>
      <c r="E29" s="7" t="s">
        <v>52</v>
      </c>
      <c r="F29" s="8">
        <v>2</v>
      </c>
      <c r="G29" s="2">
        <f t="shared" si="0"/>
        <v>0</v>
      </c>
      <c r="H29" s="2" t="s">
        <v>101</v>
      </c>
    </row>
    <row r="30" spans="2:8" x14ac:dyDescent="0.25">
      <c r="B30" s="6" t="s">
        <v>53</v>
      </c>
      <c r="C30" s="7">
        <v>1.5</v>
      </c>
      <c r="D30" s="15" t="b">
        <v>0</v>
      </c>
      <c r="E30" s="7" t="s">
        <v>54</v>
      </c>
      <c r="F30" s="8">
        <v>1.5</v>
      </c>
      <c r="G30" s="2">
        <f t="shared" si="0"/>
        <v>0</v>
      </c>
      <c r="H30" s="2" t="s">
        <v>101</v>
      </c>
    </row>
    <row r="31" spans="2:8" x14ac:dyDescent="0.25">
      <c r="B31" s="6" t="s">
        <v>55</v>
      </c>
      <c r="C31" s="7">
        <v>1</v>
      </c>
      <c r="D31" s="15" t="b">
        <v>0</v>
      </c>
      <c r="E31" s="7" t="s">
        <v>56</v>
      </c>
      <c r="F31" s="8">
        <v>1</v>
      </c>
      <c r="G31" s="2">
        <f t="shared" si="0"/>
        <v>0</v>
      </c>
      <c r="H31" s="2" t="s">
        <v>101</v>
      </c>
    </row>
    <row r="32" spans="2:8" ht="30" x14ac:dyDescent="0.25">
      <c r="B32" s="6" t="s">
        <v>57</v>
      </c>
      <c r="C32" s="7">
        <v>1.5</v>
      </c>
      <c r="D32" s="15" t="b">
        <v>0</v>
      </c>
      <c r="E32" s="9" t="s">
        <v>58</v>
      </c>
      <c r="F32" s="8">
        <v>2.5</v>
      </c>
      <c r="G32" s="2">
        <f t="shared" si="0"/>
        <v>0</v>
      </c>
      <c r="H32" s="2" t="s">
        <v>102</v>
      </c>
    </row>
    <row r="33" spans="2:8" x14ac:dyDescent="0.25">
      <c r="B33" s="6" t="s">
        <v>59</v>
      </c>
      <c r="C33" s="7">
        <v>1.5</v>
      </c>
      <c r="D33" s="15" t="b">
        <v>0</v>
      </c>
      <c r="E33" s="7" t="s">
        <v>60</v>
      </c>
      <c r="F33" s="8">
        <v>2.5</v>
      </c>
      <c r="G33" s="2">
        <f t="shared" si="0"/>
        <v>0</v>
      </c>
      <c r="H33" s="2" t="s">
        <v>101</v>
      </c>
    </row>
    <row r="34" spans="2:8" x14ac:dyDescent="0.25">
      <c r="B34" s="6" t="s">
        <v>61</v>
      </c>
      <c r="C34" s="7">
        <v>1.5</v>
      </c>
      <c r="D34" s="15" t="b">
        <v>0</v>
      </c>
      <c r="E34" s="7" t="s">
        <v>62</v>
      </c>
      <c r="F34" s="8">
        <v>2.5</v>
      </c>
      <c r="G34" s="2">
        <f t="shared" si="0"/>
        <v>0</v>
      </c>
      <c r="H34" s="2" t="s">
        <v>101</v>
      </c>
    </row>
    <row r="35" spans="2:8" ht="30" x14ac:dyDescent="0.25">
      <c r="B35" s="6" t="s">
        <v>63</v>
      </c>
      <c r="C35" s="7">
        <v>1.5</v>
      </c>
      <c r="D35" s="15" t="b">
        <v>0</v>
      </c>
      <c r="E35" s="9" t="s">
        <v>96</v>
      </c>
      <c r="F35" s="8">
        <v>1.5</v>
      </c>
      <c r="G35" s="2">
        <f t="shared" si="0"/>
        <v>0</v>
      </c>
      <c r="H35" s="2" t="s">
        <v>102</v>
      </c>
    </row>
    <row r="36" spans="2:8" ht="30" x14ac:dyDescent="0.25">
      <c r="B36" s="6" t="s">
        <v>64</v>
      </c>
      <c r="C36" s="7">
        <v>1.5</v>
      </c>
      <c r="D36" s="15" t="b">
        <v>0</v>
      </c>
      <c r="E36" s="9" t="s">
        <v>65</v>
      </c>
      <c r="F36" s="8">
        <v>1.5</v>
      </c>
      <c r="G36" s="2">
        <f t="shared" si="0"/>
        <v>0</v>
      </c>
      <c r="H36" s="2" t="s">
        <v>102</v>
      </c>
    </row>
    <row r="37" spans="2:8" x14ac:dyDescent="0.25">
      <c r="B37" s="6" t="s">
        <v>66</v>
      </c>
      <c r="C37" s="7">
        <v>3</v>
      </c>
      <c r="D37" s="15" t="b">
        <v>0</v>
      </c>
      <c r="E37" s="9" t="s">
        <v>67</v>
      </c>
      <c r="F37" s="8">
        <v>0</v>
      </c>
      <c r="G37" s="2">
        <f t="shared" si="0"/>
        <v>0</v>
      </c>
      <c r="H37" s="2" t="s">
        <v>104</v>
      </c>
    </row>
    <row r="38" spans="2:8" ht="30" x14ac:dyDescent="0.25">
      <c r="B38" s="6" t="s">
        <v>68</v>
      </c>
      <c r="C38" s="7">
        <v>2</v>
      </c>
      <c r="D38" s="15" t="b">
        <v>0</v>
      </c>
      <c r="E38" s="9" t="s">
        <v>69</v>
      </c>
      <c r="F38" s="8">
        <v>1.5</v>
      </c>
      <c r="G38" s="2">
        <f t="shared" si="0"/>
        <v>0</v>
      </c>
      <c r="H38" s="2" t="s">
        <v>102</v>
      </c>
    </row>
    <row r="39" spans="2:8" x14ac:dyDescent="0.25">
      <c r="B39" s="6" t="s">
        <v>70</v>
      </c>
      <c r="C39" s="7">
        <v>2</v>
      </c>
      <c r="D39" s="15" t="b">
        <v>0</v>
      </c>
      <c r="E39" s="7" t="s">
        <v>71</v>
      </c>
      <c r="F39" s="8">
        <v>1.5</v>
      </c>
      <c r="G39" s="2">
        <f t="shared" si="0"/>
        <v>0</v>
      </c>
      <c r="H39" s="2" t="s">
        <v>101</v>
      </c>
    </row>
    <row r="40" spans="2:8" ht="30" x14ac:dyDescent="0.25">
      <c r="B40" s="6" t="s">
        <v>72</v>
      </c>
      <c r="C40" s="7">
        <v>2</v>
      </c>
      <c r="D40" s="15" t="b">
        <v>0</v>
      </c>
      <c r="E40" s="9" t="s">
        <v>73</v>
      </c>
      <c r="F40" s="8">
        <v>1.5</v>
      </c>
      <c r="G40" s="2">
        <f t="shared" si="0"/>
        <v>0</v>
      </c>
      <c r="H40" s="2" t="s">
        <v>102</v>
      </c>
    </row>
    <row r="41" spans="2:8" x14ac:dyDescent="0.25">
      <c r="B41" s="6" t="s">
        <v>74</v>
      </c>
      <c r="C41" s="7">
        <v>2</v>
      </c>
      <c r="D41" s="15" t="b">
        <v>0</v>
      </c>
      <c r="E41" s="7" t="s">
        <v>75</v>
      </c>
      <c r="F41" s="8">
        <v>1.5</v>
      </c>
      <c r="G41" s="2">
        <f t="shared" si="0"/>
        <v>0</v>
      </c>
      <c r="H41" s="2" t="s">
        <v>101</v>
      </c>
    </row>
    <row r="42" spans="2:8" x14ac:dyDescent="0.25">
      <c r="B42" s="6" t="s">
        <v>76</v>
      </c>
      <c r="C42" s="7">
        <v>2</v>
      </c>
      <c r="D42" s="15" t="b">
        <v>0</v>
      </c>
      <c r="E42" s="7" t="s">
        <v>77</v>
      </c>
      <c r="F42" s="8">
        <v>1.5</v>
      </c>
      <c r="G42" s="2">
        <f t="shared" si="0"/>
        <v>0</v>
      </c>
      <c r="H42" s="2" t="s">
        <v>101</v>
      </c>
    </row>
    <row r="43" spans="2:8" x14ac:dyDescent="0.25">
      <c r="B43" s="6" t="s">
        <v>78</v>
      </c>
      <c r="C43" s="7">
        <v>3</v>
      </c>
      <c r="D43" s="15" t="b">
        <v>0</v>
      </c>
      <c r="E43" s="9" t="s">
        <v>67</v>
      </c>
      <c r="F43" s="8">
        <v>0</v>
      </c>
      <c r="G43" s="2">
        <f t="shared" si="0"/>
        <v>0</v>
      </c>
      <c r="H43" s="2" t="s">
        <v>104</v>
      </c>
    </row>
    <row r="44" spans="2:8" x14ac:dyDescent="0.25">
      <c r="B44" s="6" t="s">
        <v>79</v>
      </c>
      <c r="C44" s="7">
        <v>1.5</v>
      </c>
      <c r="D44" s="15" t="b">
        <v>0</v>
      </c>
      <c r="E44" s="7" t="s">
        <v>80</v>
      </c>
      <c r="F44" s="8">
        <v>2</v>
      </c>
      <c r="G44" s="2">
        <f t="shared" si="0"/>
        <v>0</v>
      </c>
      <c r="H44" s="2" t="s">
        <v>101</v>
      </c>
    </row>
    <row r="45" spans="2:8" x14ac:dyDescent="0.25">
      <c r="B45" s="6" t="s">
        <v>81</v>
      </c>
      <c r="C45" s="7">
        <v>1</v>
      </c>
      <c r="D45" s="15" t="b">
        <v>0</v>
      </c>
      <c r="E45" s="7" t="s">
        <v>82</v>
      </c>
      <c r="F45" s="8">
        <v>1.5</v>
      </c>
      <c r="G45" s="2">
        <f t="shared" si="0"/>
        <v>0</v>
      </c>
      <c r="H45" s="2" t="s">
        <v>101</v>
      </c>
    </row>
    <row r="46" spans="2:8" ht="30" x14ac:dyDescent="0.25">
      <c r="B46" s="6" t="s">
        <v>83</v>
      </c>
      <c r="C46" s="7">
        <v>1.5</v>
      </c>
      <c r="D46" s="15" t="b">
        <v>0</v>
      </c>
      <c r="E46" s="9" t="s">
        <v>84</v>
      </c>
      <c r="F46" s="8">
        <v>2.5</v>
      </c>
      <c r="G46" s="2">
        <f t="shared" si="0"/>
        <v>0</v>
      </c>
      <c r="H46" s="2" t="s">
        <v>102</v>
      </c>
    </row>
    <row r="47" spans="2:8" x14ac:dyDescent="0.25">
      <c r="B47" s="6" t="s">
        <v>85</v>
      </c>
      <c r="C47" s="7">
        <v>2</v>
      </c>
      <c r="D47" s="15" t="b">
        <v>0</v>
      </c>
      <c r="E47" s="7" t="s">
        <v>86</v>
      </c>
      <c r="F47" s="8">
        <v>1.5</v>
      </c>
      <c r="G47" s="2">
        <f t="shared" si="0"/>
        <v>0</v>
      </c>
      <c r="H47" s="2" t="s">
        <v>101</v>
      </c>
    </row>
    <row r="48" spans="2:8" x14ac:dyDescent="0.25">
      <c r="B48" s="6" t="s">
        <v>87</v>
      </c>
      <c r="C48" s="7">
        <v>4</v>
      </c>
      <c r="D48" s="15" t="b">
        <v>0</v>
      </c>
      <c r="E48" s="7" t="s">
        <v>88</v>
      </c>
      <c r="F48" s="8">
        <v>4</v>
      </c>
      <c r="G48" s="2">
        <f t="shared" si="0"/>
        <v>0</v>
      </c>
      <c r="H48" s="2" t="s">
        <v>101</v>
      </c>
    </row>
    <row r="49" spans="2:8" x14ac:dyDescent="0.25">
      <c r="B49" s="6" t="s">
        <v>89</v>
      </c>
      <c r="C49" s="7">
        <v>3</v>
      </c>
      <c r="D49" s="15" t="b">
        <v>0</v>
      </c>
      <c r="E49" s="7" t="s">
        <v>90</v>
      </c>
      <c r="F49" s="8">
        <v>3</v>
      </c>
      <c r="G49" s="2">
        <f t="shared" si="0"/>
        <v>0</v>
      </c>
      <c r="H49" s="2" t="s">
        <v>101</v>
      </c>
    </row>
    <row r="50" spans="2:8" x14ac:dyDescent="0.25">
      <c r="B50" s="6" t="s">
        <v>3</v>
      </c>
      <c r="C50" s="34">
        <v>66</v>
      </c>
      <c r="D50" s="40" t="b">
        <v>0</v>
      </c>
      <c r="E50" s="7" t="s">
        <v>6</v>
      </c>
      <c r="F50" s="36">
        <v>65</v>
      </c>
      <c r="G50" s="39">
        <f t="shared" si="0"/>
        <v>0</v>
      </c>
      <c r="H50" s="39" t="s">
        <v>101</v>
      </c>
    </row>
    <row r="51" spans="2:8" x14ac:dyDescent="0.25">
      <c r="B51" s="6" t="s">
        <v>5</v>
      </c>
      <c r="C51" s="34"/>
      <c r="D51" s="40"/>
      <c r="E51" s="7" t="s">
        <v>12</v>
      </c>
      <c r="F51" s="36"/>
      <c r="G51" s="39"/>
      <c r="H51" s="39"/>
    </row>
    <row r="52" spans="2:8" x14ac:dyDescent="0.25">
      <c r="B52" s="6" t="s">
        <v>9</v>
      </c>
      <c r="C52" s="34"/>
      <c r="D52" s="40"/>
      <c r="E52" s="7" t="s">
        <v>4</v>
      </c>
      <c r="F52" s="36"/>
      <c r="G52" s="39"/>
      <c r="H52" s="39"/>
    </row>
    <row r="53" spans="2:8" x14ac:dyDescent="0.25">
      <c r="B53" s="6" t="s">
        <v>11</v>
      </c>
      <c r="C53" s="34"/>
      <c r="D53" s="40"/>
      <c r="E53" s="7" t="s">
        <v>17</v>
      </c>
      <c r="F53" s="36"/>
      <c r="G53" s="39"/>
      <c r="H53" s="39"/>
    </row>
    <row r="54" spans="2:8" x14ac:dyDescent="0.25">
      <c r="B54" s="6" t="s">
        <v>16</v>
      </c>
      <c r="C54" s="34"/>
      <c r="D54" s="40"/>
      <c r="E54" s="7" t="s">
        <v>26</v>
      </c>
      <c r="F54" s="36"/>
      <c r="G54" s="39"/>
      <c r="H54" s="39"/>
    </row>
    <row r="55" spans="2:8" x14ac:dyDescent="0.25">
      <c r="B55" s="6" t="s">
        <v>18</v>
      </c>
      <c r="C55" s="34"/>
      <c r="D55" s="40"/>
      <c r="E55" s="7" t="s">
        <v>32</v>
      </c>
      <c r="F55" s="36"/>
      <c r="G55" s="39"/>
      <c r="H55" s="39"/>
    </row>
    <row r="56" spans="2:8" x14ac:dyDescent="0.25">
      <c r="B56" s="6" t="s">
        <v>20</v>
      </c>
      <c r="C56" s="34"/>
      <c r="D56" s="40"/>
      <c r="E56" s="7" t="s">
        <v>42</v>
      </c>
      <c r="F56" s="36"/>
      <c r="G56" s="39"/>
      <c r="H56" s="39"/>
    </row>
    <row r="57" spans="2:8" x14ac:dyDescent="0.25">
      <c r="B57" s="6" t="s">
        <v>21</v>
      </c>
      <c r="C57" s="34"/>
      <c r="D57" s="40"/>
      <c r="E57" s="7" t="s">
        <v>54</v>
      </c>
      <c r="F57" s="36"/>
      <c r="G57" s="39"/>
      <c r="H57" s="39"/>
    </row>
    <row r="58" spans="2:8" x14ac:dyDescent="0.25">
      <c r="B58" s="6" t="s">
        <v>23</v>
      </c>
      <c r="C58" s="34"/>
      <c r="D58" s="40"/>
      <c r="E58" s="7" t="s">
        <v>60</v>
      </c>
      <c r="F58" s="36"/>
      <c r="G58" s="39"/>
      <c r="H58" s="39"/>
    </row>
    <row r="59" spans="2:8" x14ac:dyDescent="0.25">
      <c r="B59" s="6" t="s">
        <v>25</v>
      </c>
      <c r="C59" s="34"/>
      <c r="D59" s="40"/>
      <c r="E59" s="7" t="s">
        <v>38</v>
      </c>
      <c r="F59" s="36"/>
      <c r="G59" s="39"/>
      <c r="H59" s="39"/>
    </row>
    <row r="60" spans="2:8" x14ac:dyDescent="0.25">
      <c r="B60" s="6" t="s">
        <v>27</v>
      </c>
      <c r="C60" s="34"/>
      <c r="D60" s="40"/>
      <c r="E60" s="7" t="s">
        <v>86</v>
      </c>
      <c r="F60" s="36"/>
      <c r="G60" s="39"/>
      <c r="H60" s="39"/>
    </row>
    <row r="61" spans="2:8" x14ac:dyDescent="0.25">
      <c r="B61" s="6" t="s">
        <v>31</v>
      </c>
      <c r="C61" s="34"/>
      <c r="D61" s="40"/>
      <c r="E61" s="7" t="s">
        <v>50</v>
      </c>
      <c r="F61" s="36"/>
      <c r="G61" s="39"/>
      <c r="H61" s="39"/>
    </row>
    <row r="62" spans="2:8" x14ac:dyDescent="0.25">
      <c r="B62" s="6" t="s">
        <v>33</v>
      </c>
      <c r="C62" s="34"/>
      <c r="D62" s="40"/>
      <c r="E62" s="7" t="s">
        <v>34</v>
      </c>
      <c r="F62" s="36"/>
      <c r="G62" s="39"/>
      <c r="H62" s="39"/>
    </row>
    <row r="63" spans="2:8" x14ac:dyDescent="0.25">
      <c r="B63" s="6" t="s">
        <v>35</v>
      </c>
      <c r="C63" s="34"/>
      <c r="D63" s="40"/>
      <c r="E63" s="7" t="s">
        <v>10</v>
      </c>
      <c r="F63" s="36"/>
      <c r="G63" s="39"/>
      <c r="H63" s="39"/>
    </row>
    <row r="64" spans="2:8" x14ac:dyDescent="0.25">
      <c r="B64" s="6" t="s">
        <v>37</v>
      </c>
      <c r="C64" s="34"/>
      <c r="D64" s="40"/>
      <c r="E64" s="7" t="s">
        <v>75</v>
      </c>
      <c r="F64" s="36"/>
      <c r="G64" s="39"/>
      <c r="H64" s="39"/>
    </row>
    <row r="65" spans="2:8" x14ac:dyDescent="0.25">
      <c r="B65" s="6" t="s">
        <v>41</v>
      </c>
      <c r="C65" s="34"/>
      <c r="D65" s="40"/>
      <c r="E65" s="7" t="s">
        <v>77</v>
      </c>
      <c r="F65" s="36"/>
      <c r="G65" s="39"/>
      <c r="H65" s="39"/>
    </row>
    <row r="66" spans="2:8" x14ac:dyDescent="0.25">
      <c r="B66" s="6" t="s">
        <v>47</v>
      </c>
      <c r="C66" s="34"/>
      <c r="D66" s="40"/>
      <c r="E66" s="7" t="s">
        <v>92</v>
      </c>
      <c r="F66" s="36"/>
      <c r="G66" s="39"/>
      <c r="H66" s="39"/>
    </row>
    <row r="67" spans="2:8" x14ac:dyDescent="0.25">
      <c r="B67" s="6" t="s">
        <v>49</v>
      </c>
      <c r="C67" s="34"/>
      <c r="D67" s="40"/>
      <c r="E67" s="7" t="s">
        <v>93</v>
      </c>
      <c r="F67" s="36"/>
      <c r="G67" s="39"/>
      <c r="H67" s="39"/>
    </row>
    <row r="68" spans="2:8" x14ac:dyDescent="0.25">
      <c r="B68" s="6" t="s">
        <v>51</v>
      </c>
      <c r="C68" s="34"/>
      <c r="D68" s="40"/>
      <c r="E68" s="7" t="s">
        <v>94</v>
      </c>
      <c r="F68" s="36"/>
      <c r="G68" s="39"/>
      <c r="H68" s="39"/>
    </row>
    <row r="69" spans="2:8" x14ac:dyDescent="0.25">
      <c r="B69" s="6" t="s">
        <v>53</v>
      </c>
      <c r="C69" s="34"/>
      <c r="D69" s="40"/>
      <c r="E69" s="7" t="s">
        <v>22</v>
      </c>
      <c r="F69" s="36"/>
      <c r="G69" s="39"/>
      <c r="H69" s="39"/>
    </row>
    <row r="70" spans="2:8" x14ac:dyDescent="0.25">
      <c r="B70" s="6" t="s">
        <v>55</v>
      </c>
      <c r="C70" s="34"/>
      <c r="D70" s="40"/>
      <c r="E70" s="7" t="s">
        <v>19</v>
      </c>
      <c r="F70" s="36"/>
      <c r="G70" s="39"/>
      <c r="H70" s="39"/>
    </row>
    <row r="71" spans="2:8" x14ac:dyDescent="0.25">
      <c r="B71" s="6" t="s">
        <v>59</v>
      </c>
      <c r="C71" s="34"/>
      <c r="D71" s="40"/>
      <c r="E71" s="7" t="s">
        <v>80</v>
      </c>
      <c r="F71" s="36"/>
      <c r="G71" s="39"/>
      <c r="H71" s="39"/>
    </row>
    <row r="72" spans="2:8" x14ac:dyDescent="0.25">
      <c r="B72" s="6" t="s">
        <v>61</v>
      </c>
      <c r="C72" s="34"/>
      <c r="D72" s="40"/>
      <c r="E72" s="7" t="s">
        <v>36</v>
      </c>
      <c r="F72" s="36"/>
      <c r="G72" s="39"/>
      <c r="H72" s="39"/>
    </row>
    <row r="73" spans="2:8" x14ac:dyDescent="0.25">
      <c r="B73" s="6" t="s">
        <v>91</v>
      </c>
      <c r="C73" s="34"/>
      <c r="D73" s="40"/>
      <c r="E73" s="7" t="s">
        <v>24</v>
      </c>
      <c r="F73" s="36"/>
      <c r="G73" s="39"/>
      <c r="H73" s="39"/>
    </row>
    <row r="74" spans="2:8" x14ac:dyDescent="0.25">
      <c r="B74" s="6" t="s">
        <v>70</v>
      </c>
      <c r="C74" s="34"/>
      <c r="D74" s="40"/>
      <c r="E74" s="7" t="s">
        <v>56</v>
      </c>
      <c r="F74" s="36"/>
      <c r="G74" s="39"/>
      <c r="H74" s="39"/>
    </row>
    <row r="75" spans="2:8" x14ac:dyDescent="0.25">
      <c r="B75" s="6" t="s">
        <v>74</v>
      </c>
      <c r="C75" s="34"/>
      <c r="D75" s="40"/>
      <c r="E75" s="7" t="s">
        <v>62</v>
      </c>
      <c r="F75" s="36"/>
      <c r="G75" s="39"/>
      <c r="H75" s="39"/>
    </row>
    <row r="76" spans="2:8" x14ac:dyDescent="0.25">
      <c r="B76" s="6" t="s">
        <v>76</v>
      </c>
      <c r="C76" s="34"/>
      <c r="D76" s="40"/>
      <c r="E76" s="7" t="s">
        <v>48</v>
      </c>
      <c r="F76" s="36"/>
      <c r="G76" s="39"/>
      <c r="H76" s="39"/>
    </row>
    <row r="77" spans="2:8" x14ac:dyDescent="0.25">
      <c r="B77" s="6" t="s">
        <v>79</v>
      </c>
      <c r="C77" s="34"/>
      <c r="D77" s="40"/>
      <c r="E77" s="7" t="s">
        <v>95</v>
      </c>
      <c r="F77" s="36"/>
      <c r="G77" s="39"/>
      <c r="H77" s="39"/>
    </row>
    <row r="78" spans="2:8" x14ac:dyDescent="0.25">
      <c r="B78" s="6" t="s">
        <v>81</v>
      </c>
      <c r="C78" s="34"/>
      <c r="D78" s="40"/>
      <c r="E78" s="7" t="s">
        <v>82</v>
      </c>
      <c r="F78" s="36"/>
      <c r="G78" s="39"/>
      <c r="H78" s="39"/>
    </row>
    <row r="79" spans="2:8" x14ac:dyDescent="0.25">
      <c r="B79" s="6" t="s">
        <v>85</v>
      </c>
      <c r="C79" s="34"/>
      <c r="D79" s="40"/>
      <c r="E79" s="7" t="s">
        <v>71</v>
      </c>
      <c r="F79" s="36"/>
      <c r="G79" s="39"/>
      <c r="H79" s="39"/>
    </row>
    <row r="80" spans="2:8" x14ac:dyDescent="0.25">
      <c r="B80" s="6" t="s">
        <v>87</v>
      </c>
      <c r="C80" s="34"/>
      <c r="D80" s="40"/>
      <c r="E80" s="7" t="s">
        <v>52</v>
      </c>
      <c r="F80" s="36"/>
      <c r="G80" s="39"/>
      <c r="H80" s="39"/>
    </row>
    <row r="81" spans="2:8" x14ac:dyDescent="0.25">
      <c r="B81" s="6" t="s">
        <v>89</v>
      </c>
      <c r="C81" s="34"/>
      <c r="D81" s="40"/>
      <c r="E81" s="7" t="s">
        <v>88</v>
      </c>
      <c r="F81" s="36"/>
      <c r="G81" s="39"/>
      <c r="H81" s="39"/>
    </row>
    <row r="82" spans="2:8" ht="15.75" thickBot="1" x14ac:dyDescent="0.3">
      <c r="B82" s="12"/>
      <c r="C82" s="35"/>
      <c r="D82" s="41"/>
      <c r="E82" s="13" t="s">
        <v>90</v>
      </c>
      <c r="F82" s="37"/>
      <c r="G82" s="39"/>
      <c r="H82" s="39"/>
    </row>
    <row r="83" spans="2:8" x14ac:dyDescent="0.25">
      <c r="B83" s="14"/>
    </row>
  </sheetData>
  <sheetProtection algorithmName="SHA-512" hashValue="gL7nY2303j+NxMIBGOJLZsi7puV+98LroSF/z6cBTkTHsgCm5o2khP6m2+AShh9zkAKHo0t1G9ApAG8rrn8c6A==" saltValue="q3SH9Mk+kWRiDkxMRYuhQw==" spinCount="100000" sheet="1" objects="1" scenarios="1"/>
  <mergeCells count="13">
    <mergeCell ref="G50:G82"/>
    <mergeCell ref="D50:D82"/>
    <mergeCell ref="D9:D10"/>
    <mergeCell ref="H50:H82"/>
    <mergeCell ref="H9:H10"/>
    <mergeCell ref="H12:H13"/>
    <mergeCell ref="C50:C82"/>
    <mergeCell ref="F50:F82"/>
    <mergeCell ref="B9:B10"/>
    <mergeCell ref="C9:C10"/>
    <mergeCell ref="F9:F10"/>
    <mergeCell ref="E12:E13"/>
    <mergeCell ref="F12:F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750D-BF41-4DEA-8E8F-35AA504C8520}">
  <dimension ref="B2:E7"/>
  <sheetViews>
    <sheetView showGridLines="0" workbookViewId="0">
      <selection activeCell="C21" sqref="C21"/>
    </sheetView>
  </sheetViews>
  <sheetFormatPr baseColWidth="10" defaultRowHeight="15" x14ac:dyDescent="0.25"/>
  <cols>
    <col min="2" max="2" width="29.28515625" customWidth="1"/>
    <col min="3" max="3" width="16" customWidth="1"/>
    <col min="4" max="4" width="15.42578125" customWidth="1"/>
    <col min="5" max="5" width="14" customWidth="1"/>
  </cols>
  <sheetData>
    <row r="2" spans="2:5" ht="15.75" thickBot="1" x14ac:dyDescent="0.3"/>
    <row r="3" spans="2:5" x14ac:dyDescent="0.25">
      <c r="B3" s="17" t="s">
        <v>105</v>
      </c>
      <c r="C3" s="18" t="s">
        <v>106</v>
      </c>
      <c r="D3" s="18" t="s">
        <v>107</v>
      </c>
      <c r="E3" s="19" t="s">
        <v>108</v>
      </c>
    </row>
    <row r="4" spans="2:5" x14ac:dyDescent="0.25">
      <c r="B4" s="20"/>
      <c r="C4" s="21"/>
      <c r="D4" s="21"/>
      <c r="E4" s="22"/>
    </row>
    <row r="5" spans="2:5" x14ac:dyDescent="0.25">
      <c r="B5" s="20" t="s">
        <v>109</v>
      </c>
      <c r="C5" s="23">
        <f>BS_B!K6</f>
        <v>0</v>
      </c>
      <c r="D5" s="23">
        <v>10</v>
      </c>
      <c r="E5" s="24">
        <f t="shared" ref="E5:E7" si="0">C5/D5</f>
        <v>0</v>
      </c>
    </row>
    <row r="6" spans="2:5" x14ac:dyDescent="0.25">
      <c r="B6" s="20" t="s">
        <v>110</v>
      </c>
      <c r="C6" s="23">
        <f>BS_B!K5</f>
        <v>0</v>
      </c>
      <c r="D6" s="23">
        <v>35</v>
      </c>
      <c r="E6" s="24">
        <f t="shared" si="0"/>
        <v>0</v>
      </c>
    </row>
    <row r="7" spans="2:5" ht="15.75" thickBot="1" x14ac:dyDescent="0.3">
      <c r="B7" s="25" t="s">
        <v>111</v>
      </c>
      <c r="C7" s="26">
        <f>BS_B!K4</f>
        <v>0</v>
      </c>
      <c r="D7" s="26">
        <v>65</v>
      </c>
      <c r="E7" s="27">
        <f t="shared" si="0"/>
        <v>0</v>
      </c>
    </row>
  </sheetData>
  <sheetProtection algorithmName="SHA-512" hashValue="K12mIM5KE4GoSaXNFOyLh8MP1uPLSCUneycQazdIWfYppZJ6IFnsMfzsZLnVz9ftpPCORdmo2nFWucHxqBZobQ==" saltValue="Hyv+orpG5PTtVl0mvnSES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E61B-9279-4DD3-A444-F90E39C50993}">
  <dimension ref="B2:K12"/>
  <sheetViews>
    <sheetView showGridLines="0" workbookViewId="0">
      <selection activeCell="D1" sqref="D1"/>
    </sheetView>
  </sheetViews>
  <sheetFormatPr baseColWidth="10" defaultRowHeight="15" x14ac:dyDescent="0.25"/>
  <cols>
    <col min="2" max="2" width="59.5703125" customWidth="1"/>
    <col min="4" max="4" width="11.42578125" style="47"/>
    <col min="5" max="5" width="56.28515625" customWidth="1"/>
    <col min="7" max="11" width="11.42578125" style="28"/>
  </cols>
  <sheetData>
    <row r="2" spans="2:11" ht="15.75" thickBot="1" x14ac:dyDescent="0.3"/>
    <row r="3" spans="2:11" x14ac:dyDescent="0.25">
      <c r="B3" s="3" t="s">
        <v>112</v>
      </c>
      <c r="C3" s="4" t="s">
        <v>1</v>
      </c>
      <c r="D3" s="46" t="s">
        <v>97</v>
      </c>
      <c r="E3" s="29" t="s">
        <v>113</v>
      </c>
      <c r="F3" s="30" t="s">
        <v>1</v>
      </c>
      <c r="G3" s="11" t="s">
        <v>98</v>
      </c>
      <c r="H3" s="11" t="s">
        <v>99</v>
      </c>
      <c r="J3" s="28" t="s">
        <v>100</v>
      </c>
    </row>
    <row r="4" spans="2:11" ht="30" x14ac:dyDescent="0.25">
      <c r="B4" s="6" t="s">
        <v>114</v>
      </c>
      <c r="C4" s="7">
        <v>3</v>
      </c>
      <c r="D4" s="15" t="b">
        <v>0</v>
      </c>
      <c r="E4" s="9" t="s">
        <v>115</v>
      </c>
      <c r="F4" s="31">
        <v>2</v>
      </c>
      <c r="G4" s="28">
        <f>IF(D4=TRUE,F4,0)</f>
        <v>0</v>
      </c>
      <c r="H4" s="28" t="s">
        <v>101</v>
      </c>
      <c r="J4" s="28" t="s">
        <v>101</v>
      </c>
      <c r="K4" s="28">
        <f>SUMIF(H:H,J4,G:G)</f>
        <v>0</v>
      </c>
    </row>
    <row r="5" spans="2:11" ht="30" x14ac:dyDescent="0.25">
      <c r="B5" s="6" t="s">
        <v>116</v>
      </c>
      <c r="C5" s="7">
        <v>3</v>
      </c>
      <c r="D5" s="15" t="b">
        <v>0</v>
      </c>
      <c r="E5" s="9" t="s">
        <v>117</v>
      </c>
      <c r="F5" s="31">
        <v>2</v>
      </c>
      <c r="G5" s="28">
        <f t="shared" ref="G5:G12" si="0">IF(D5=TRUE,F5,0)</f>
        <v>0</v>
      </c>
      <c r="H5" s="28" t="s">
        <v>101</v>
      </c>
      <c r="J5" s="28" t="s">
        <v>102</v>
      </c>
      <c r="K5" s="28">
        <f t="shared" ref="K5:K7" si="1">SUMIF(H:H,J5,G:G)</f>
        <v>0</v>
      </c>
    </row>
    <row r="6" spans="2:11" x14ac:dyDescent="0.25">
      <c r="B6" s="6" t="s">
        <v>118</v>
      </c>
      <c r="C6" s="7">
        <v>2</v>
      </c>
      <c r="D6" s="15" t="b">
        <v>0</v>
      </c>
      <c r="E6" s="7" t="s">
        <v>119</v>
      </c>
      <c r="F6" s="31">
        <v>2</v>
      </c>
      <c r="G6" s="28">
        <f t="shared" si="0"/>
        <v>0</v>
      </c>
      <c r="H6" s="28" t="s">
        <v>102</v>
      </c>
      <c r="J6" s="28" t="s">
        <v>103</v>
      </c>
      <c r="K6" s="28">
        <f t="shared" si="1"/>
        <v>0</v>
      </c>
    </row>
    <row r="7" spans="2:11" x14ac:dyDescent="0.25">
      <c r="B7" s="6" t="s">
        <v>120</v>
      </c>
      <c r="C7" s="7">
        <v>2</v>
      </c>
      <c r="D7" s="15" t="b">
        <v>0</v>
      </c>
      <c r="E7" s="7" t="s">
        <v>121</v>
      </c>
      <c r="F7" s="31">
        <v>2</v>
      </c>
      <c r="G7" s="28">
        <f t="shared" si="0"/>
        <v>0</v>
      </c>
      <c r="H7" s="28" t="s">
        <v>102</v>
      </c>
      <c r="J7" s="28" t="s">
        <v>132</v>
      </c>
      <c r="K7" s="28">
        <f t="shared" si="1"/>
        <v>0</v>
      </c>
    </row>
    <row r="8" spans="2:11" ht="30" x14ac:dyDescent="0.25">
      <c r="B8" s="6" t="s">
        <v>122</v>
      </c>
      <c r="C8" s="7">
        <v>4</v>
      </c>
      <c r="D8" s="15" t="b">
        <v>0</v>
      </c>
      <c r="E8" s="7" t="s">
        <v>123</v>
      </c>
      <c r="F8" s="31">
        <v>2</v>
      </c>
      <c r="G8" s="28">
        <f t="shared" si="0"/>
        <v>0</v>
      </c>
      <c r="H8" s="28" t="s">
        <v>102</v>
      </c>
    </row>
    <row r="9" spans="2:11" ht="30" x14ac:dyDescent="0.25">
      <c r="B9" s="6" t="s">
        <v>124</v>
      </c>
      <c r="C9" s="7">
        <v>4</v>
      </c>
      <c r="D9" s="15" t="b">
        <v>0</v>
      </c>
      <c r="E9" s="7" t="s">
        <v>125</v>
      </c>
      <c r="F9" s="31">
        <v>4</v>
      </c>
      <c r="G9" s="28">
        <f t="shared" si="0"/>
        <v>0</v>
      </c>
      <c r="H9" s="28" t="s">
        <v>102</v>
      </c>
    </row>
    <row r="10" spans="2:11" ht="30" x14ac:dyDescent="0.25">
      <c r="B10" s="6" t="s">
        <v>126</v>
      </c>
      <c r="C10" s="7">
        <v>3</v>
      </c>
      <c r="D10" s="15" t="b">
        <v>0</v>
      </c>
      <c r="E10" s="7" t="s">
        <v>127</v>
      </c>
      <c r="F10" s="31">
        <v>2</v>
      </c>
      <c r="G10" s="28">
        <f t="shared" si="0"/>
        <v>0</v>
      </c>
      <c r="H10" s="28" t="s">
        <v>102</v>
      </c>
    </row>
    <row r="11" spans="2:11" x14ac:dyDescent="0.25">
      <c r="B11" s="6" t="s">
        <v>128</v>
      </c>
      <c r="C11" s="7">
        <v>4</v>
      </c>
      <c r="D11" s="15" t="b">
        <v>0</v>
      </c>
      <c r="E11" s="7" t="s">
        <v>129</v>
      </c>
      <c r="F11" s="31">
        <v>2</v>
      </c>
      <c r="G11" s="28">
        <f t="shared" si="0"/>
        <v>0</v>
      </c>
      <c r="H11" s="28" t="s">
        <v>132</v>
      </c>
    </row>
    <row r="12" spans="2:11" ht="15.75" thickBot="1" x14ac:dyDescent="0.3">
      <c r="B12" s="32" t="s">
        <v>130</v>
      </c>
      <c r="C12" s="13">
        <v>20</v>
      </c>
      <c r="D12" s="16" t="b">
        <v>0</v>
      </c>
      <c r="E12" s="13" t="s">
        <v>131</v>
      </c>
      <c r="F12" s="33">
        <v>20</v>
      </c>
      <c r="G12" s="28">
        <f t="shared" si="0"/>
        <v>0</v>
      </c>
      <c r="H12" s="28" t="s">
        <v>132</v>
      </c>
    </row>
  </sheetData>
  <sheetProtection algorithmName="SHA-512" hashValue="JyPI5wKnpDHX071F4CIFviWg9QtJE23adXKDbZBeYmZ2CjdxPrEkVZ8aT4QVVZS7U8m+FGdiHaZX5RKahj2pJw==" saltValue="RVr+HWGpox+5Dt9KNKHKC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2393-16B1-4AD2-BF2D-903AD1407175}">
  <dimension ref="B2:E8"/>
  <sheetViews>
    <sheetView showGridLines="0" workbookViewId="0">
      <selection activeCell="B35" sqref="B35"/>
    </sheetView>
  </sheetViews>
  <sheetFormatPr baseColWidth="10" defaultRowHeight="15" x14ac:dyDescent="0.25"/>
  <cols>
    <col min="2" max="2" width="25.5703125" customWidth="1"/>
    <col min="3" max="3" width="15.140625" customWidth="1"/>
  </cols>
  <sheetData>
    <row r="2" spans="2:5" ht="15.75" thickBot="1" x14ac:dyDescent="0.3"/>
    <row r="3" spans="2:5" x14ac:dyDescent="0.25">
      <c r="B3" s="17" t="s">
        <v>105</v>
      </c>
      <c r="C3" s="18" t="s">
        <v>106</v>
      </c>
      <c r="D3" s="18" t="s">
        <v>107</v>
      </c>
      <c r="E3" s="19" t="s">
        <v>108</v>
      </c>
    </row>
    <row r="4" spans="2:5" x14ac:dyDescent="0.25">
      <c r="B4" s="20"/>
      <c r="C4" s="21"/>
      <c r="D4" s="21"/>
      <c r="E4" s="22"/>
    </row>
    <row r="5" spans="2:5" x14ac:dyDescent="0.25">
      <c r="B5" s="20" t="s">
        <v>109</v>
      </c>
      <c r="C5" s="23">
        <f>BS_M!K6</f>
        <v>0</v>
      </c>
      <c r="D5" s="23">
        <v>10</v>
      </c>
      <c r="E5" s="24">
        <f>C5/D5</f>
        <v>0</v>
      </c>
    </row>
    <row r="6" spans="2:5" x14ac:dyDescent="0.25">
      <c r="B6" s="20" t="s">
        <v>133</v>
      </c>
      <c r="C6" s="23">
        <f>BS_M!K7</f>
        <v>0</v>
      </c>
      <c r="D6" s="23">
        <v>30</v>
      </c>
      <c r="E6" s="24">
        <f>C6/D6</f>
        <v>0</v>
      </c>
    </row>
    <row r="7" spans="2:5" x14ac:dyDescent="0.25">
      <c r="B7" s="20" t="s">
        <v>110</v>
      </c>
      <c r="C7" s="23">
        <f>BS_M!K5</f>
        <v>0</v>
      </c>
      <c r="D7" s="23">
        <v>35</v>
      </c>
      <c r="E7" s="24">
        <f>C7/D7</f>
        <v>0</v>
      </c>
    </row>
    <row r="8" spans="2:5" ht="15.75" thickBot="1" x14ac:dyDescent="0.3">
      <c r="B8" s="25" t="s">
        <v>111</v>
      </c>
      <c r="C8" s="26">
        <f>BS_M!K4</f>
        <v>0</v>
      </c>
      <c r="D8" s="26">
        <v>65</v>
      </c>
      <c r="E8" s="27">
        <f>C8/D8</f>
        <v>0</v>
      </c>
    </row>
  </sheetData>
  <sheetProtection algorithmName="SHA-512" hashValue="T4pbAXUIzOQXp4GeEOhBMIC4ppEl60+kr9CwnJysgaEGn9KLdex0MhVJ9DbpI9+jilE9ZNPUTFCH/VWMK7y0+Q==" saltValue="kF2r0Z8MK1+4rN0gtGsTl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BS_B</vt:lpstr>
      <vt:lpstr>Dashboard BS_B</vt:lpstr>
      <vt:lpstr>BS_M</vt:lpstr>
      <vt:lpstr>Dashboard BS_M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2025-06-03T08:32:21Z</dcterms:created>
  <dcterms:modified xsi:type="dcterms:W3CDTF">2025-06-30T14:11:55Z</dcterms:modified>
</cp:coreProperties>
</file>