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D485DEF3-B78B-496A-8728-561FA42C9124}" xr6:coauthVersionLast="47" xr6:coauthVersionMax="47" xr10:uidLastSave="{00000000-0000-0000-0000-000000000000}"/>
  <bookViews>
    <workbookView xWindow="-120" yWindow="-120" windowWidth="29040" windowHeight="17520" xr2:uid="{86F0C317-B5B1-42C0-AD7C-A1EFAD1A5307}"/>
  </bookViews>
  <sheets>
    <sheet name="BU_B" sheetId="1" r:id="rId1"/>
    <sheet name="Dashboard BU_B" sheetId="2" r:id="rId2"/>
    <sheet name="BU_M" sheetId="3" r:id="rId3"/>
    <sheet name="Dashboard BU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4" i="3"/>
  <c r="G5" i="3"/>
  <c r="G6" i="3"/>
  <c r="G7" i="3"/>
  <c r="G8" i="3"/>
  <c r="G9" i="3"/>
  <c r="G10" i="3"/>
  <c r="G11" i="3"/>
  <c r="G12" i="3"/>
  <c r="K5" i="3" s="1"/>
  <c r="G4" i="3"/>
  <c r="K6" i="1" l="1"/>
  <c r="G7" i="1"/>
  <c r="G8" i="1"/>
  <c r="G9" i="1"/>
  <c r="G10" i="1"/>
  <c r="G11" i="1"/>
  <c r="G12" i="1"/>
  <c r="G13" i="1"/>
  <c r="G14" i="1"/>
  <c r="G15" i="1"/>
  <c r="G16" i="1"/>
  <c r="G17" i="1"/>
  <c r="G18" i="1"/>
  <c r="K5" i="1" s="1"/>
  <c r="C5" i="2" s="1"/>
  <c r="E5" i="2" s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4" i="1"/>
  <c r="K4" i="1" l="1"/>
  <c r="C6" i="2" s="1"/>
  <c r="E6" i="2" s="1"/>
</calcChain>
</file>

<file path=xl/sharedStrings.xml><?xml version="1.0" encoding="utf-8"?>
<sst xmlns="http://schemas.openxmlformats.org/spreadsheetml/2006/main" count="201" uniqueCount="131">
  <si>
    <t>BEd. 2024</t>
  </si>
  <si>
    <t>ECTS</t>
  </si>
  <si>
    <t>BEd 2026</t>
  </si>
  <si>
    <t xml:space="preserve">ECTS </t>
  </si>
  <si>
    <t>BU B 1.1.1 Biologie als Wissenschaft vom Leben (STEOP)</t>
  </si>
  <si>
    <t>BU B 3.1 Diversität der Tiere 1</t>
  </si>
  <si>
    <t>BU B 4.1 Einführung in die Fachdidaktik Biologie</t>
  </si>
  <si>
    <t>BU B 1.1 Einführung in die Fachdidaktik Biologie</t>
  </si>
  <si>
    <t>BU B 1.6 Diversität der Tiere 1 (STEOP)</t>
  </si>
  <si>
    <t>BU B 1.1.2 Zellbiologie und Genetik</t>
  </si>
  <si>
    <t>BU B 4.1 Zellbiologie und Genetik</t>
  </si>
  <si>
    <t xml:space="preserve">BU B 1.1.3 Molekularbiologie </t>
  </si>
  <si>
    <t>BU B 4.2 Molekularbiologie</t>
  </si>
  <si>
    <t>BU B 1.1.4 Zellbiologie und Genetik</t>
  </si>
  <si>
    <t>BU B 4.3 Zellbiologie und Molekularbiologie Übungen</t>
  </si>
  <si>
    <t>BU B 2.1 Evolution und Diversität der Pflanzen</t>
  </si>
  <si>
    <t>BU B 1.7 Evolution und Diversität der Pflanzen (STEOP)</t>
  </si>
  <si>
    <t>BU B 2.2 Diversität der Pflanzen 1</t>
  </si>
  <si>
    <t>BU B 1.8 Diversität der Pflanzen 1</t>
  </si>
  <si>
    <t>BU B 2.3 Diversität der Pflanzen 2</t>
  </si>
  <si>
    <t>BU B 6.2 Diversität der Pflanzen 2</t>
  </si>
  <si>
    <t>BU B 2.4 Funktionelle Anatomie und Physiologie der Pflanzen</t>
  </si>
  <si>
    <t>BU B 6.1 Funktionelle Anatomie und Physiologie der Pflanzen</t>
  </si>
  <si>
    <t xml:space="preserve">BU B 3.2 Grundprinzipien der Evolution </t>
  </si>
  <si>
    <t>BU B 1.2 Grundlagen der Evolution (STEOP)</t>
  </si>
  <si>
    <t>BU B 3.3 Diversität der Tiere 2</t>
  </si>
  <si>
    <t>BU B 6.3 Diversität der Tiere 2</t>
  </si>
  <si>
    <t>BU B 3.4 Ethologie</t>
  </si>
  <si>
    <t>BU B 6.4 Ethologie</t>
  </si>
  <si>
    <t>BU B 3.5 Funktionelle Anatomie und Physiologie der Tiere</t>
  </si>
  <si>
    <t>BU B 6.5 Funktionelle Anatomie und Physiologie der Tiere</t>
  </si>
  <si>
    <t>BU B 4.2 Zentrale Themen des BU-Unterrichts</t>
  </si>
  <si>
    <t>Keine Entsprechung im Bachelor, wird im Master für BU M 2.7 Fachdidaktik II: Zentrale fachliche Konzepte im BU-Unterricht anerkannt</t>
  </si>
  <si>
    <t>BU B 4.3 Methoden des BU-Unterrichts</t>
  </si>
  <si>
    <t>BU B 7.1 Medien im BU-Unterricht</t>
  </si>
  <si>
    <t>BU B 2.1 Methoden und Medien im BU-Unterricht</t>
  </si>
  <si>
    <t>BU B 5.1 Chemie für LA</t>
  </si>
  <si>
    <t>BU B 3.1 Chemie (UF BU)</t>
  </si>
  <si>
    <t>BU B 5.2 Chemie Übungen für LA</t>
  </si>
  <si>
    <t>BU B 3.2 Chemie Übungen (UF BU)</t>
  </si>
  <si>
    <t>BU B 5.3 Biochemie für LA</t>
  </si>
  <si>
    <t>BU B 3.3 Biochemie (UF BU)</t>
  </si>
  <si>
    <t>BU B 5.4 Einführung Physik für LA</t>
  </si>
  <si>
    <t>Keine Entsprechung</t>
  </si>
  <si>
    <t>BU B 5.5 Physik Übungen für LA</t>
  </si>
  <si>
    <t>BU B 6.1 Bioplanet Erde</t>
  </si>
  <si>
    <t>BU B 3.4 Bioplanet Erde</t>
  </si>
  <si>
    <t>BU B 6.2 Bioplanet Erde (Gesteine, Boden)</t>
  </si>
  <si>
    <t>BU B 3.5 Bioplanet Erde (Gesteine, Boden)</t>
  </si>
  <si>
    <t xml:space="preserve">BU B 6.3 Entwicklung des Lebens auf der Erde </t>
  </si>
  <si>
    <t>Keine Entsprechung im Bachelor, wird im Master für BU M 1.9 Evolution der Biosphäre anerkannt</t>
  </si>
  <si>
    <t>BU B 6.4 Paläontologisch- geologische Exkursion</t>
  </si>
  <si>
    <t>BU B 7.2 Sexualpädagogik, Gesundheitsförderung</t>
  </si>
  <si>
    <t>BU B 7.1 Fortpflanzung des Menschen und Sexualität</t>
  </si>
  <si>
    <t>BU B 7.3 Experimente im BU-Unterricht</t>
  </si>
  <si>
    <t>BU B 2.4 Naturwissenschaftliche Arbeitsweisen im BU-Unterricht</t>
  </si>
  <si>
    <t>BU B 7.4 Lebende Organismen im BU-Unterricht und außerschulische Lernorte</t>
  </si>
  <si>
    <t>BU B 2.3 Lebende Organismen im BU-Unterricht</t>
  </si>
  <si>
    <t>BU B 7.5 Umweltbildung</t>
  </si>
  <si>
    <t>BU B 5.1 Umweltbildung</t>
  </si>
  <si>
    <t>BU B 8.1.1 Ökosysteme und Stoffkreisläufe</t>
  </si>
  <si>
    <t>BU B 1.3 Ökologie (STEOP)</t>
  </si>
  <si>
    <t>BU B 5.2 Ökosysteme und Stoffkreisläufe</t>
  </si>
  <si>
    <t>BU B 8.1.2 Verhalten von Schadstoffen in der Umwelt</t>
  </si>
  <si>
    <t>BU B 1.4 Biodiversität – Klima – Umwelt</t>
  </si>
  <si>
    <t>BU B 8.1.3 Diversität und Ökologie Heimischer Lebensräume</t>
  </si>
  <si>
    <t>BU B 5.3 Diversität und Ökologie heimischer Lebensräume</t>
  </si>
  <si>
    <t>BU B 8.1.4 Nachhaltigkeit und Naturschutz</t>
  </si>
  <si>
    <t>Keine Entsprechung im Bachelor, wird im Master für BU M 2.2 Nachhaltigkeit und Naturschutz anerkannt</t>
  </si>
  <si>
    <t>BU B 9.1.1 Neurobiologie und Endokrinologie</t>
  </si>
  <si>
    <t>Keine Entsprechung im Bachelor, wird im Master für BU M 1.6 Neurobiologie und Endokrinologie anerkannt</t>
  </si>
  <si>
    <t>BU B 9.1.2 Immunbiologie</t>
  </si>
  <si>
    <t>Keine Entsprechung im Bachelor, wird im Master für BU M 1.7 Immunbiologie anerkannt</t>
  </si>
  <si>
    <t>BU B 9.1.3 Entwicklungsbiologie</t>
  </si>
  <si>
    <t>Keine Entsprechung im Bachelor, wird im Master für BU M 1.5 Entwicklungsbiologie anerkannt</t>
  </si>
  <si>
    <t>BU B 9.1.4 Interaktionen bei Pflanzen</t>
  </si>
  <si>
    <t>Keine Entsprechung im Bachelor, wird im Master für BU M 1.4 Interaktionen von Pflanzen und pflanzliche Lebensgemeinschaften anerkannt</t>
  </si>
  <si>
    <t>BU B 9.1.5 Mikrobiologie und Biotechnologie 1</t>
  </si>
  <si>
    <t>Keine Entsprechung im Bachelor, wird im Master für BU M 1.2 Mikrobiologie und Biotechnologie 1 anerkannt</t>
  </si>
  <si>
    <t>BU B 9.1.6 Mikrobiologie und Biotechnologie 2</t>
  </si>
  <si>
    <t>Keine Entsprechung im Bachelor, wird im Master für BU M 1.3 Mikrobiologie und Biotechnologie 2 anerkannt</t>
  </si>
  <si>
    <t>BU B 10.1 Stammesgeschichte des Menschen</t>
  </si>
  <si>
    <t>Keine Entsprechung im Bachelor, wird im Master für BU M 1.8 Evolutionäre Anthropologie anerkannt</t>
  </si>
  <si>
    <t>BU B 10.2 Fortpflanzung und Entwicklung des Menschen</t>
  </si>
  <si>
    <t>BU B 10.3 Informationsaufnahme und Informationsverarbeitung (Gehirn und Sinnesorgane)</t>
  </si>
  <si>
    <t>BU B 1.5 Humanbiologie</t>
  </si>
  <si>
    <t>BU B 10.4 Ernährung, Stoffwechsel, Bewegung</t>
  </si>
  <si>
    <t>BU B 7.2 Ernährung, Bewegung und Gesundheitsförderung</t>
  </si>
  <si>
    <t>BU B 11.1 Planung und Durchführung von Fachunterricht (Teil der PPS)</t>
  </si>
  <si>
    <t>Siehe PPS</t>
  </si>
  <si>
    <t>BU B 11.2 Naturwissenschaftlicher Unterricht für 10-14 Jährige</t>
  </si>
  <si>
    <t>BU B 2.2 Fachdidaktik I: Kompetenzen im BU-Unterricht</t>
  </si>
  <si>
    <t>BU B 11.3 Diagnose, Differenzierung und Inklusion im BU-Unterricht (Teil der PPS)</t>
  </si>
  <si>
    <t>BU B 12.1 Bachelorarbeit</t>
  </si>
  <si>
    <t>BU B 8.2 Bachelorarbeit</t>
  </si>
  <si>
    <t>BU B 12.2 Begleitseminar zur Bachelorarbeit</t>
  </si>
  <si>
    <t>BU B 8.1 Begleitseminar zur Bachelorarbeit: Einführung in wissenschaftliches Arbeiten</t>
  </si>
  <si>
    <t>Absolviert</t>
  </si>
  <si>
    <t>LV OK</t>
  </si>
  <si>
    <t>CODE</t>
  </si>
  <si>
    <t>SUMME</t>
  </si>
  <si>
    <t>BED</t>
  </si>
  <si>
    <t>MED</t>
  </si>
  <si>
    <t>KE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</si>
  <si>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</si>
  <si>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</si>
  <si>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</si>
  <si>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</si>
  <si>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</si>
  <si>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</si>
  <si>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</si>
  <si>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</si>
  <si>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BU M 1.1 Aktuelle Biologie und Gesellschaft</t>
  </si>
  <si>
    <t>BU M 2.3 Aktuelle Biologie und Gesellschaft</t>
  </si>
  <si>
    <t>BU M 1.2 Aktuelle Biologie und Gesellschaft</t>
  </si>
  <si>
    <t>BU M 2.4 Aktuelle Biologie und Gesellschaft</t>
  </si>
  <si>
    <t>BU M 2.1 Biologische Exkursion</t>
  </si>
  <si>
    <t>BU M 2.5 Exkursionen Biologie und Umweltbildung</t>
  </si>
  <si>
    <t>BU M 3.1 Laborprojekt</t>
  </si>
  <si>
    <t>BU M 1.1 Laborprojekt</t>
  </si>
  <si>
    <t>BU M 4.1 Interdisziplinäres Projekt Fachwissenschaft-Fachdidaktik-Schulpraxis</t>
  </si>
  <si>
    <t>BU M 2.6 Interdisziplinäres Projekt – Fachwissenschaft, Fachdidaktik und Schulpraxis</t>
  </si>
  <si>
    <t>BU M 4.2 Wissenschaftliches Arbeiten in der Fachdidaktik</t>
  </si>
  <si>
    <t>BU M 2.1 Wissenschaftliches Arbeiten in der Fachdidaktik</t>
  </si>
  <si>
    <t>BU M 5.1 Fachdidaktik im UF Biologie und Umweltkunde</t>
  </si>
  <si>
    <t>BU M 6.1 Seminar Masterarbeit</t>
  </si>
  <si>
    <t>BU M 3.2 Begleitung zur Masterarbeit</t>
  </si>
  <si>
    <t>BU M 6.2 Masterarbeit</t>
  </si>
  <si>
    <t>BU M 3.3 Masterarbeit</t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</si>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</sst>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164" fontId="0" fillId="0" borderId="1" xfId="0" applyNumberFormat="1" applyBorder="1"/>
    <xf numFmtId="9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9" fontId="0" fillId="0" borderId="9" xfId="0" applyNumberFormat="1" applyBorder="1"/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 applyProtection="1">
      <alignment wrapText="1"/>
    </xf>
    <xf numFmtId="0" fontId="1" fillId="0" borderId="3" xfId="0" applyFont="1" applyBorder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Bachelor-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BU_B'!$B$5:$B$6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BU_B'!$E$5:$E$6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0-4338-8D12-A552BE331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5097231"/>
        <c:axId val="2015098671"/>
      </c:barChart>
      <c:catAx>
        <c:axId val="2015097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5098671"/>
        <c:crosses val="autoZero"/>
        <c:auto val="1"/>
        <c:lblAlgn val="ctr"/>
        <c:lblOffset val="100"/>
        <c:noMultiLvlLbl val="0"/>
      </c:catAx>
      <c:valAx>
        <c:axId val="201509867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509723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BU_M'!$B$5:$B$6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BU_M'!$E$5:$E$6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B-4314-BE05-902B33B7B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5050991"/>
        <c:axId val="295051471"/>
      </c:barChart>
      <c:catAx>
        <c:axId val="295050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5051471"/>
        <c:crosses val="autoZero"/>
        <c:auto val="1"/>
        <c:lblAlgn val="ctr"/>
        <c:lblOffset val="100"/>
        <c:noMultiLvlLbl val="0"/>
      </c:catAx>
      <c:valAx>
        <c:axId val="29505147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505099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2</xdr:row>
      <xdr:rowOff>4762</xdr:rowOff>
    </xdr:from>
    <xdr:to>
      <xdr:col>14</xdr:col>
      <xdr:colOff>761999</xdr:colOff>
      <xdr:row>23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E4E0C78-010D-3566-0FA5-AB3FB51C4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14286</xdr:rowOff>
    </xdr:from>
    <xdr:to>
      <xdr:col>16</xdr:col>
      <xdr:colOff>9525</xdr:colOff>
      <xdr:row>23</xdr:row>
      <xdr:rowOff>9524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9FE722F-40FC-2F8F-70EC-F66BF2D92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98D5-C119-492B-ACDF-4042454F190D}">
  <dimension ref="B2:K53"/>
  <sheetViews>
    <sheetView showGridLines="0" tabSelected="1" workbookViewId="0">
      <selection activeCell="D1" sqref="D1"/>
    </sheetView>
  </sheetViews>
  <sheetFormatPr baseColWidth="10" defaultRowHeight="15" x14ac:dyDescent="0.25"/>
  <cols>
    <col min="1" max="1" width="11.42578125" style="1"/>
    <col min="2" max="2" width="75.140625" style="1" customWidth="1"/>
    <col min="3" max="3" width="11.42578125" style="1"/>
    <col min="4" max="4" width="11.42578125" style="39"/>
    <col min="5" max="5" width="65.5703125" style="1" customWidth="1"/>
    <col min="6" max="6" width="11.42578125" style="1"/>
    <col min="7" max="11" width="11.42578125" style="2"/>
    <col min="12" max="16384" width="11.42578125" style="1"/>
  </cols>
  <sheetData>
    <row r="2" spans="2:11" ht="15.75" thickBot="1" x14ac:dyDescent="0.3"/>
    <row r="3" spans="2:11" x14ac:dyDescent="0.25">
      <c r="B3" s="3" t="s">
        <v>0</v>
      </c>
      <c r="C3" s="4" t="s">
        <v>1</v>
      </c>
      <c r="D3" s="40" t="s">
        <v>97</v>
      </c>
      <c r="E3" s="4" t="s">
        <v>2</v>
      </c>
      <c r="F3" s="5" t="s">
        <v>3</v>
      </c>
      <c r="G3" s="2" t="s">
        <v>98</v>
      </c>
      <c r="H3" s="2" t="s">
        <v>99</v>
      </c>
      <c r="J3" s="2" t="s">
        <v>100</v>
      </c>
    </row>
    <row r="4" spans="2:11" x14ac:dyDescent="0.25">
      <c r="B4" s="6" t="s">
        <v>4</v>
      </c>
      <c r="C4" s="28">
        <v>4</v>
      </c>
      <c r="D4" s="36" t="b">
        <v>0</v>
      </c>
      <c r="E4" s="7" t="s">
        <v>7</v>
      </c>
      <c r="F4" s="31">
        <v>4</v>
      </c>
      <c r="G4" s="37">
        <f>IF(D4=TRUE,F4,0)</f>
        <v>0</v>
      </c>
      <c r="H4" s="38" t="s">
        <v>101</v>
      </c>
      <c r="J4" s="2" t="s">
        <v>101</v>
      </c>
      <c r="K4" s="2">
        <f>SUMIF(H:H,J4,G:G)</f>
        <v>0</v>
      </c>
    </row>
    <row r="5" spans="2:11" x14ac:dyDescent="0.25">
      <c r="B5" s="6" t="s">
        <v>5</v>
      </c>
      <c r="C5" s="28"/>
      <c r="D5" s="36"/>
      <c r="E5" s="29" t="s">
        <v>8</v>
      </c>
      <c r="F5" s="32"/>
      <c r="G5" s="37"/>
      <c r="H5" s="38"/>
      <c r="J5" s="2" t="s">
        <v>102</v>
      </c>
      <c r="K5" s="2">
        <f t="shared" ref="K5:K6" si="0">SUMIF(H:H,J5,G:G)</f>
        <v>0</v>
      </c>
    </row>
    <row r="6" spans="2:11" x14ac:dyDescent="0.25">
      <c r="B6" s="6" t="s">
        <v>6</v>
      </c>
      <c r="C6" s="28"/>
      <c r="D6" s="36"/>
      <c r="E6" s="30"/>
      <c r="F6" s="33"/>
      <c r="G6" s="37"/>
      <c r="H6" s="38"/>
      <c r="J6" s="2" t="s">
        <v>103</v>
      </c>
      <c r="K6" s="2">
        <f t="shared" si="0"/>
        <v>0</v>
      </c>
    </row>
    <row r="7" spans="2:11" x14ac:dyDescent="0.25">
      <c r="B7" s="6" t="s">
        <v>9</v>
      </c>
      <c r="C7" s="7">
        <v>2</v>
      </c>
      <c r="D7" s="25" t="b">
        <v>0</v>
      </c>
      <c r="E7" s="7" t="s">
        <v>10</v>
      </c>
      <c r="F7" s="9">
        <v>2</v>
      </c>
      <c r="G7" s="8">
        <f t="shared" ref="G7:G53" si="1">IF(D7=TRUE,F7,0)</f>
        <v>0</v>
      </c>
      <c r="H7" s="8" t="s">
        <v>101</v>
      </c>
    </row>
    <row r="8" spans="2:11" x14ac:dyDescent="0.25">
      <c r="B8" s="6" t="s">
        <v>11</v>
      </c>
      <c r="C8" s="7">
        <v>2</v>
      </c>
      <c r="D8" s="25" t="b">
        <v>0</v>
      </c>
      <c r="E8" s="7" t="s">
        <v>12</v>
      </c>
      <c r="F8" s="9">
        <v>2</v>
      </c>
      <c r="G8" s="8">
        <f t="shared" si="1"/>
        <v>0</v>
      </c>
      <c r="H8" s="8" t="s">
        <v>101</v>
      </c>
    </row>
    <row r="9" spans="2:11" x14ac:dyDescent="0.25">
      <c r="B9" s="6" t="s">
        <v>13</v>
      </c>
      <c r="C9" s="7">
        <v>2</v>
      </c>
      <c r="D9" s="25" t="b">
        <v>0</v>
      </c>
      <c r="E9" s="7" t="s">
        <v>14</v>
      </c>
      <c r="F9" s="9">
        <v>2</v>
      </c>
      <c r="G9" s="8">
        <f t="shared" si="1"/>
        <v>0</v>
      </c>
      <c r="H9" s="8" t="s">
        <v>101</v>
      </c>
    </row>
    <row r="10" spans="2:11" x14ac:dyDescent="0.25">
      <c r="B10" s="6" t="s">
        <v>15</v>
      </c>
      <c r="C10" s="7">
        <v>1</v>
      </c>
      <c r="D10" s="25" t="b">
        <v>0</v>
      </c>
      <c r="E10" s="7" t="s">
        <v>16</v>
      </c>
      <c r="F10" s="9">
        <v>1</v>
      </c>
      <c r="G10" s="8">
        <f t="shared" si="1"/>
        <v>0</v>
      </c>
      <c r="H10" s="8" t="s">
        <v>101</v>
      </c>
    </row>
    <row r="11" spans="2:11" x14ac:dyDescent="0.25">
      <c r="B11" s="6" t="s">
        <v>17</v>
      </c>
      <c r="C11" s="7">
        <v>2</v>
      </c>
      <c r="D11" s="25" t="b">
        <v>0</v>
      </c>
      <c r="E11" s="7" t="s">
        <v>18</v>
      </c>
      <c r="F11" s="9">
        <v>2</v>
      </c>
      <c r="G11" s="8">
        <f t="shared" si="1"/>
        <v>0</v>
      </c>
      <c r="H11" s="8" t="s">
        <v>101</v>
      </c>
    </row>
    <row r="12" spans="2:11" x14ac:dyDescent="0.25">
      <c r="B12" s="6" t="s">
        <v>19</v>
      </c>
      <c r="C12" s="7">
        <v>2</v>
      </c>
      <c r="D12" s="25" t="b">
        <v>0</v>
      </c>
      <c r="E12" s="7" t="s">
        <v>20</v>
      </c>
      <c r="F12" s="9">
        <v>2</v>
      </c>
      <c r="G12" s="8">
        <f t="shared" si="1"/>
        <v>0</v>
      </c>
      <c r="H12" s="8" t="s">
        <v>101</v>
      </c>
    </row>
    <row r="13" spans="2:11" x14ac:dyDescent="0.25">
      <c r="B13" s="6" t="s">
        <v>21</v>
      </c>
      <c r="C13" s="7">
        <v>3</v>
      </c>
      <c r="D13" s="25" t="b">
        <v>0</v>
      </c>
      <c r="E13" s="7" t="s">
        <v>22</v>
      </c>
      <c r="F13" s="9">
        <v>3</v>
      </c>
      <c r="G13" s="8">
        <f t="shared" si="1"/>
        <v>0</v>
      </c>
      <c r="H13" s="8" t="s">
        <v>101</v>
      </c>
    </row>
    <row r="14" spans="2:11" x14ac:dyDescent="0.25">
      <c r="B14" s="6" t="s">
        <v>23</v>
      </c>
      <c r="C14" s="7">
        <v>2</v>
      </c>
      <c r="D14" s="25" t="b">
        <v>0</v>
      </c>
      <c r="E14" s="7" t="s">
        <v>24</v>
      </c>
      <c r="F14" s="9">
        <v>2</v>
      </c>
      <c r="G14" s="8">
        <f t="shared" si="1"/>
        <v>0</v>
      </c>
      <c r="H14" s="8" t="s">
        <v>101</v>
      </c>
    </row>
    <row r="15" spans="2:11" x14ac:dyDescent="0.25">
      <c r="B15" s="6" t="s">
        <v>25</v>
      </c>
      <c r="C15" s="7">
        <v>2</v>
      </c>
      <c r="D15" s="25" t="b">
        <v>0</v>
      </c>
      <c r="E15" s="7" t="s">
        <v>26</v>
      </c>
      <c r="F15" s="9">
        <v>2</v>
      </c>
      <c r="G15" s="8">
        <f t="shared" si="1"/>
        <v>0</v>
      </c>
      <c r="H15" s="8" t="s">
        <v>101</v>
      </c>
    </row>
    <row r="16" spans="2:11" x14ac:dyDescent="0.25">
      <c r="B16" s="6" t="s">
        <v>27</v>
      </c>
      <c r="C16" s="7">
        <v>2</v>
      </c>
      <c r="D16" s="25" t="b">
        <v>0</v>
      </c>
      <c r="E16" s="7" t="s">
        <v>28</v>
      </c>
      <c r="F16" s="9">
        <v>2</v>
      </c>
      <c r="G16" s="8">
        <f t="shared" si="1"/>
        <v>0</v>
      </c>
      <c r="H16" s="8" t="s">
        <v>101</v>
      </c>
    </row>
    <row r="17" spans="2:8" x14ac:dyDescent="0.25">
      <c r="B17" s="6" t="s">
        <v>29</v>
      </c>
      <c r="C17" s="7">
        <v>3</v>
      </c>
      <c r="D17" s="25" t="b">
        <v>0</v>
      </c>
      <c r="E17" s="7" t="s">
        <v>30</v>
      </c>
      <c r="F17" s="9">
        <v>3</v>
      </c>
      <c r="G17" s="8">
        <f t="shared" si="1"/>
        <v>0</v>
      </c>
      <c r="H17" s="8" t="s">
        <v>101</v>
      </c>
    </row>
    <row r="18" spans="2:8" ht="30" x14ac:dyDescent="0.25">
      <c r="B18" s="6" t="s">
        <v>31</v>
      </c>
      <c r="C18" s="7">
        <v>2</v>
      </c>
      <c r="D18" s="25" t="b">
        <v>0</v>
      </c>
      <c r="E18" s="10" t="s">
        <v>32</v>
      </c>
      <c r="F18" s="9">
        <v>1</v>
      </c>
      <c r="G18" s="8">
        <f t="shared" si="1"/>
        <v>0</v>
      </c>
      <c r="H18" s="8" t="s">
        <v>102</v>
      </c>
    </row>
    <row r="19" spans="2:8" x14ac:dyDescent="0.25">
      <c r="B19" s="6" t="s">
        <v>33</v>
      </c>
      <c r="C19" s="28">
        <v>3</v>
      </c>
      <c r="D19" s="36" t="b">
        <v>0</v>
      </c>
      <c r="E19" s="28" t="s">
        <v>35</v>
      </c>
      <c r="F19" s="35">
        <v>2</v>
      </c>
      <c r="G19" s="37">
        <f t="shared" si="1"/>
        <v>0</v>
      </c>
      <c r="H19" s="38" t="s">
        <v>101</v>
      </c>
    </row>
    <row r="20" spans="2:8" x14ac:dyDescent="0.25">
      <c r="B20" s="6" t="s">
        <v>34</v>
      </c>
      <c r="C20" s="28"/>
      <c r="D20" s="36"/>
      <c r="E20" s="28"/>
      <c r="F20" s="35"/>
      <c r="G20" s="37"/>
      <c r="H20" s="38"/>
    </row>
    <row r="21" spans="2:8" x14ac:dyDescent="0.25">
      <c r="B21" s="6" t="s">
        <v>36</v>
      </c>
      <c r="C21" s="7">
        <v>2</v>
      </c>
      <c r="D21" s="25" t="b">
        <v>0</v>
      </c>
      <c r="E21" s="7" t="s">
        <v>37</v>
      </c>
      <c r="F21" s="9">
        <v>2</v>
      </c>
      <c r="G21" s="8">
        <f t="shared" si="1"/>
        <v>0</v>
      </c>
      <c r="H21" s="8" t="s">
        <v>101</v>
      </c>
    </row>
    <row r="22" spans="2:8" x14ac:dyDescent="0.25">
      <c r="B22" s="6" t="s">
        <v>38</v>
      </c>
      <c r="C22" s="7">
        <v>2</v>
      </c>
      <c r="D22" s="25" t="b">
        <v>0</v>
      </c>
      <c r="E22" s="7" t="s">
        <v>39</v>
      </c>
      <c r="F22" s="9">
        <v>1</v>
      </c>
      <c r="G22" s="8">
        <f t="shared" si="1"/>
        <v>0</v>
      </c>
      <c r="H22" s="8" t="s">
        <v>101</v>
      </c>
    </row>
    <row r="23" spans="2:8" x14ac:dyDescent="0.25">
      <c r="B23" s="6" t="s">
        <v>40</v>
      </c>
      <c r="C23" s="7">
        <v>3</v>
      </c>
      <c r="D23" s="25" t="b">
        <v>0</v>
      </c>
      <c r="E23" s="7" t="s">
        <v>41</v>
      </c>
      <c r="F23" s="9">
        <v>2</v>
      </c>
      <c r="G23" s="8">
        <f t="shared" si="1"/>
        <v>0</v>
      </c>
      <c r="H23" s="8" t="s">
        <v>101</v>
      </c>
    </row>
    <row r="24" spans="2:8" x14ac:dyDescent="0.25">
      <c r="B24" s="6" t="s">
        <v>42</v>
      </c>
      <c r="C24" s="7">
        <v>3</v>
      </c>
      <c r="D24" s="25" t="b">
        <v>0</v>
      </c>
      <c r="E24" s="10" t="s">
        <v>43</v>
      </c>
      <c r="F24" s="9">
        <v>0</v>
      </c>
      <c r="G24" s="8">
        <f t="shared" si="1"/>
        <v>0</v>
      </c>
      <c r="H24" s="8" t="s">
        <v>103</v>
      </c>
    </row>
    <row r="25" spans="2:8" x14ac:dyDescent="0.25">
      <c r="B25" s="6" t="s">
        <v>44</v>
      </c>
      <c r="C25" s="7">
        <v>1</v>
      </c>
      <c r="D25" s="25" t="b">
        <v>0</v>
      </c>
      <c r="E25" s="10" t="s">
        <v>43</v>
      </c>
      <c r="F25" s="9">
        <v>0</v>
      </c>
      <c r="G25" s="8">
        <f t="shared" si="1"/>
        <v>0</v>
      </c>
      <c r="H25" s="8" t="s">
        <v>103</v>
      </c>
    </row>
    <row r="26" spans="2:8" x14ac:dyDescent="0.25">
      <c r="B26" s="6" t="s">
        <v>45</v>
      </c>
      <c r="C26" s="7">
        <v>3</v>
      </c>
      <c r="D26" s="25" t="b">
        <v>0</v>
      </c>
      <c r="E26" s="7" t="s">
        <v>46</v>
      </c>
      <c r="F26" s="9">
        <v>2</v>
      </c>
      <c r="G26" s="8">
        <f t="shared" si="1"/>
        <v>0</v>
      </c>
      <c r="H26" s="8" t="s">
        <v>101</v>
      </c>
    </row>
    <row r="27" spans="2:8" x14ac:dyDescent="0.25">
      <c r="B27" s="6" t="s">
        <v>47</v>
      </c>
      <c r="C27" s="7">
        <v>1</v>
      </c>
      <c r="D27" s="25" t="b">
        <v>0</v>
      </c>
      <c r="E27" s="7" t="s">
        <v>48</v>
      </c>
      <c r="F27" s="9">
        <v>1</v>
      </c>
      <c r="G27" s="8">
        <f t="shared" si="1"/>
        <v>0</v>
      </c>
      <c r="H27" s="8" t="s">
        <v>101</v>
      </c>
    </row>
    <row r="28" spans="2:8" ht="30" x14ac:dyDescent="0.25">
      <c r="B28" s="6" t="s">
        <v>49</v>
      </c>
      <c r="C28" s="7">
        <v>1</v>
      </c>
      <c r="D28" s="25" t="b">
        <v>0</v>
      </c>
      <c r="E28" s="10" t="s">
        <v>50</v>
      </c>
      <c r="F28" s="9">
        <v>1</v>
      </c>
      <c r="G28" s="8">
        <f t="shared" si="1"/>
        <v>0</v>
      </c>
      <c r="H28" s="8" t="s">
        <v>102</v>
      </c>
    </row>
    <row r="29" spans="2:8" x14ac:dyDescent="0.25">
      <c r="B29" s="6" t="s">
        <v>51</v>
      </c>
      <c r="C29" s="7">
        <v>2</v>
      </c>
      <c r="D29" s="25" t="b">
        <v>0</v>
      </c>
      <c r="E29" s="10" t="s">
        <v>43</v>
      </c>
      <c r="F29" s="9">
        <v>0</v>
      </c>
      <c r="G29" s="8">
        <f t="shared" si="1"/>
        <v>0</v>
      </c>
      <c r="H29" s="8" t="s">
        <v>103</v>
      </c>
    </row>
    <row r="30" spans="2:8" x14ac:dyDescent="0.25">
      <c r="B30" s="6" t="s">
        <v>52</v>
      </c>
      <c r="C30" s="7">
        <v>3</v>
      </c>
      <c r="D30" s="25" t="b">
        <v>0</v>
      </c>
      <c r="E30" s="7" t="s">
        <v>53</v>
      </c>
      <c r="F30" s="9">
        <v>3</v>
      </c>
      <c r="G30" s="8">
        <f t="shared" si="1"/>
        <v>0</v>
      </c>
      <c r="H30" s="8" t="s">
        <v>101</v>
      </c>
    </row>
    <row r="31" spans="2:8" x14ac:dyDescent="0.25">
      <c r="B31" s="6" t="s">
        <v>54</v>
      </c>
      <c r="C31" s="7">
        <v>2</v>
      </c>
      <c r="D31" s="25" t="b">
        <v>0</v>
      </c>
      <c r="E31" s="7" t="s">
        <v>55</v>
      </c>
      <c r="F31" s="9">
        <v>2</v>
      </c>
      <c r="G31" s="8">
        <f t="shared" si="1"/>
        <v>0</v>
      </c>
      <c r="H31" s="8" t="s">
        <v>101</v>
      </c>
    </row>
    <row r="32" spans="2:8" x14ac:dyDescent="0.25">
      <c r="B32" s="6" t="s">
        <v>56</v>
      </c>
      <c r="C32" s="7">
        <v>2</v>
      </c>
      <c r="D32" s="25" t="b">
        <v>0</v>
      </c>
      <c r="E32" s="7" t="s">
        <v>57</v>
      </c>
      <c r="F32" s="9">
        <v>2</v>
      </c>
      <c r="G32" s="8">
        <f t="shared" si="1"/>
        <v>0</v>
      </c>
      <c r="H32" s="8" t="s">
        <v>101</v>
      </c>
    </row>
    <row r="33" spans="2:8" x14ac:dyDescent="0.25">
      <c r="B33" s="6" t="s">
        <v>58</v>
      </c>
      <c r="C33" s="7">
        <v>3</v>
      </c>
      <c r="D33" s="25" t="b">
        <v>0</v>
      </c>
      <c r="E33" s="7" t="s">
        <v>59</v>
      </c>
      <c r="F33" s="9">
        <v>2</v>
      </c>
      <c r="G33" s="8">
        <f t="shared" si="1"/>
        <v>0</v>
      </c>
      <c r="H33" s="8" t="s">
        <v>101</v>
      </c>
    </row>
    <row r="34" spans="2:8" x14ac:dyDescent="0.25">
      <c r="B34" s="27" t="s">
        <v>60</v>
      </c>
      <c r="C34" s="28">
        <v>3</v>
      </c>
      <c r="D34" s="36" t="b">
        <v>0</v>
      </c>
      <c r="E34" s="7" t="s">
        <v>61</v>
      </c>
      <c r="F34" s="31">
        <v>3</v>
      </c>
      <c r="G34" s="37">
        <f t="shared" si="1"/>
        <v>0</v>
      </c>
      <c r="H34" s="38" t="s">
        <v>101</v>
      </c>
    </row>
    <row r="35" spans="2:8" x14ac:dyDescent="0.25">
      <c r="B35" s="27"/>
      <c r="C35" s="28"/>
      <c r="D35" s="36"/>
      <c r="E35" s="7" t="s">
        <v>62</v>
      </c>
      <c r="F35" s="34"/>
      <c r="G35" s="37"/>
      <c r="H35" s="38"/>
    </row>
    <row r="36" spans="2:8" x14ac:dyDescent="0.25">
      <c r="B36" s="6" t="s">
        <v>63</v>
      </c>
      <c r="C36" s="7">
        <v>2</v>
      </c>
      <c r="D36" s="25" t="b">
        <v>0</v>
      </c>
      <c r="E36" s="7" t="s">
        <v>64</v>
      </c>
      <c r="F36" s="9">
        <v>2</v>
      </c>
      <c r="G36" s="8">
        <f t="shared" si="1"/>
        <v>0</v>
      </c>
      <c r="H36" s="8" t="s">
        <v>101</v>
      </c>
    </row>
    <row r="37" spans="2:8" x14ac:dyDescent="0.25">
      <c r="B37" s="6" t="s">
        <v>65</v>
      </c>
      <c r="C37" s="7">
        <v>2</v>
      </c>
      <c r="D37" s="25" t="b">
        <v>0</v>
      </c>
      <c r="E37" s="7" t="s">
        <v>66</v>
      </c>
      <c r="F37" s="9">
        <v>2</v>
      </c>
      <c r="G37" s="8">
        <f t="shared" si="1"/>
        <v>0</v>
      </c>
      <c r="H37" s="8" t="s">
        <v>101</v>
      </c>
    </row>
    <row r="38" spans="2:8" ht="30" x14ac:dyDescent="0.25">
      <c r="B38" s="6" t="s">
        <v>67</v>
      </c>
      <c r="C38" s="7">
        <v>2</v>
      </c>
      <c r="D38" s="25" t="b">
        <v>0</v>
      </c>
      <c r="E38" s="10" t="s">
        <v>68</v>
      </c>
      <c r="F38" s="9">
        <v>2</v>
      </c>
      <c r="G38" s="8">
        <f t="shared" si="1"/>
        <v>0</v>
      </c>
      <c r="H38" s="8" t="s">
        <v>102</v>
      </c>
    </row>
    <row r="39" spans="2:8" ht="30" x14ac:dyDescent="0.25">
      <c r="B39" s="6" t="s">
        <v>69</v>
      </c>
      <c r="C39" s="7">
        <v>3</v>
      </c>
      <c r="D39" s="25" t="b">
        <v>0</v>
      </c>
      <c r="E39" s="10" t="s">
        <v>70</v>
      </c>
      <c r="F39" s="9">
        <v>3</v>
      </c>
      <c r="G39" s="8">
        <f t="shared" si="1"/>
        <v>0</v>
      </c>
      <c r="H39" s="8" t="s">
        <v>102</v>
      </c>
    </row>
    <row r="40" spans="2:8" ht="30" x14ac:dyDescent="0.25">
      <c r="B40" s="6" t="s">
        <v>71</v>
      </c>
      <c r="C40" s="7">
        <v>1</v>
      </c>
      <c r="D40" s="25" t="b">
        <v>0</v>
      </c>
      <c r="E40" s="10" t="s">
        <v>72</v>
      </c>
      <c r="F40" s="9">
        <v>2</v>
      </c>
      <c r="G40" s="8">
        <f t="shared" si="1"/>
        <v>0</v>
      </c>
      <c r="H40" s="8" t="s">
        <v>102</v>
      </c>
    </row>
    <row r="41" spans="2:8" ht="30" x14ac:dyDescent="0.25">
      <c r="B41" s="6" t="s">
        <v>73</v>
      </c>
      <c r="C41" s="7">
        <v>1</v>
      </c>
      <c r="D41" s="25" t="b">
        <v>0</v>
      </c>
      <c r="E41" s="10" t="s">
        <v>74</v>
      </c>
      <c r="F41" s="9">
        <v>2</v>
      </c>
      <c r="G41" s="8">
        <f t="shared" si="1"/>
        <v>0</v>
      </c>
      <c r="H41" s="8" t="s">
        <v>102</v>
      </c>
    </row>
    <row r="42" spans="2:8" ht="45" x14ac:dyDescent="0.25">
      <c r="B42" s="6" t="s">
        <v>75</v>
      </c>
      <c r="C42" s="7">
        <v>1</v>
      </c>
      <c r="D42" s="25" t="b">
        <v>0</v>
      </c>
      <c r="E42" s="10" t="s">
        <v>76</v>
      </c>
      <c r="F42" s="9">
        <v>1</v>
      </c>
      <c r="G42" s="8">
        <f t="shared" si="1"/>
        <v>0</v>
      </c>
      <c r="H42" s="8" t="s">
        <v>102</v>
      </c>
    </row>
    <row r="43" spans="2:8" ht="30" x14ac:dyDescent="0.25">
      <c r="B43" s="6" t="s">
        <v>77</v>
      </c>
      <c r="C43" s="7">
        <v>2</v>
      </c>
      <c r="D43" s="25" t="b">
        <v>0</v>
      </c>
      <c r="E43" s="10" t="s">
        <v>78</v>
      </c>
      <c r="F43" s="9">
        <v>2</v>
      </c>
      <c r="G43" s="8">
        <f t="shared" si="1"/>
        <v>0</v>
      </c>
      <c r="H43" s="8" t="s">
        <v>102</v>
      </c>
    </row>
    <row r="44" spans="2:8" ht="30" x14ac:dyDescent="0.25">
      <c r="B44" s="6" t="s">
        <v>79</v>
      </c>
      <c r="C44" s="7">
        <v>2</v>
      </c>
      <c r="D44" s="25" t="b">
        <v>0</v>
      </c>
      <c r="E44" s="10" t="s">
        <v>80</v>
      </c>
      <c r="F44" s="9">
        <v>1</v>
      </c>
      <c r="G44" s="8">
        <f t="shared" si="1"/>
        <v>0</v>
      </c>
      <c r="H44" s="8" t="s">
        <v>102</v>
      </c>
    </row>
    <row r="45" spans="2:8" ht="30" x14ac:dyDescent="0.25">
      <c r="B45" s="6" t="s">
        <v>81</v>
      </c>
      <c r="C45" s="7">
        <v>1</v>
      </c>
      <c r="D45" s="25" t="b">
        <v>0</v>
      </c>
      <c r="E45" s="10" t="s">
        <v>82</v>
      </c>
      <c r="F45" s="9">
        <v>1</v>
      </c>
      <c r="G45" s="8">
        <f t="shared" si="1"/>
        <v>0</v>
      </c>
      <c r="H45" s="8" t="s">
        <v>102</v>
      </c>
    </row>
    <row r="46" spans="2:8" x14ac:dyDescent="0.25">
      <c r="B46" s="6" t="s">
        <v>83</v>
      </c>
      <c r="C46" s="28">
        <v>2</v>
      </c>
      <c r="D46" s="36" t="b">
        <v>0</v>
      </c>
      <c r="E46" s="28" t="s">
        <v>85</v>
      </c>
      <c r="F46" s="35">
        <v>2</v>
      </c>
      <c r="G46" s="37">
        <f t="shared" si="1"/>
        <v>0</v>
      </c>
      <c r="H46" s="38" t="s">
        <v>101</v>
      </c>
    </row>
    <row r="47" spans="2:8" ht="30" x14ac:dyDescent="0.25">
      <c r="B47" s="6" t="s">
        <v>84</v>
      </c>
      <c r="C47" s="28"/>
      <c r="D47" s="36"/>
      <c r="E47" s="28"/>
      <c r="F47" s="35"/>
      <c r="G47" s="37"/>
      <c r="H47" s="38"/>
    </row>
    <row r="48" spans="2:8" x14ac:dyDescent="0.25">
      <c r="B48" s="6" t="s">
        <v>86</v>
      </c>
      <c r="C48" s="7">
        <v>3</v>
      </c>
      <c r="D48" s="25" t="b">
        <v>0</v>
      </c>
      <c r="E48" s="7" t="s">
        <v>87</v>
      </c>
      <c r="F48" s="9">
        <v>3</v>
      </c>
      <c r="G48" s="8">
        <f t="shared" si="1"/>
        <v>0</v>
      </c>
      <c r="H48" s="8" t="s">
        <v>101</v>
      </c>
    </row>
    <row r="49" spans="2:8" x14ac:dyDescent="0.25">
      <c r="B49" s="6" t="s">
        <v>88</v>
      </c>
      <c r="C49" s="7">
        <v>3</v>
      </c>
      <c r="D49" s="25" t="b">
        <v>0</v>
      </c>
      <c r="E49" s="10" t="s">
        <v>89</v>
      </c>
      <c r="F49" s="9"/>
      <c r="G49" s="8">
        <f t="shared" si="1"/>
        <v>0</v>
      </c>
      <c r="H49" s="8" t="s">
        <v>103</v>
      </c>
    </row>
    <row r="50" spans="2:8" x14ac:dyDescent="0.25">
      <c r="B50" s="6" t="s">
        <v>90</v>
      </c>
      <c r="C50" s="7">
        <v>2</v>
      </c>
      <c r="D50" s="25" t="b">
        <v>0</v>
      </c>
      <c r="E50" s="7" t="s">
        <v>91</v>
      </c>
      <c r="F50" s="9">
        <v>2</v>
      </c>
      <c r="G50" s="8">
        <f t="shared" si="1"/>
        <v>0</v>
      </c>
      <c r="H50" s="8" t="s">
        <v>101</v>
      </c>
    </row>
    <row r="51" spans="2:8" x14ac:dyDescent="0.25">
      <c r="B51" s="6" t="s">
        <v>92</v>
      </c>
      <c r="C51" s="7">
        <v>3</v>
      </c>
      <c r="D51" s="25" t="b">
        <v>0</v>
      </c>
      <c r="E51" s="10" t="s">
        <v>89</v>
      </c>
      <c r="F51" s="9"/>
      <c r="G51" s="8">
        <f t="shared" si="1"/>
        <v>0</v>
      </c>
      <c r="H51" s="8" t="s">
        <v>103</v>
      </c>
    </row>
    <row r="52" spans="2:8" x14ac:dyDescent="0.25">
      <c r="B52" s="6" t="s">
        <v>93</v>
      </c>
      <c r="C52" s="7">
        <v>3</v>
      </c>
      <c r="D52" s="25" t="b">
        <v>0</v>
      </c>
      <c r="E52" s="7" t="s">
        <v>94</v>
      </c>
      <c r="F52" s="9">
        <v>3</v>
      </c>
      <c r="G52" s="8">
        <f t="shared" si="1"/>
        <v>0</v>
      </c>
      <c r="H52" s="8" t="s">
        <v>101</v>
      </c>
    </row>
    <row r="53" spans="2:8" ht="30.75" thickBot="1" x14ac:dyDescent="0.3">
      <c r="B53" s="11" t="s">
        <v>95</v>
      </c>
      <c r="C53" s="12">
        <v>1</v>
      </c>
      <c r="D53" s="26" t="b">
        <v>0</v>
      </c>
      <c r="E53" s="12" t="s">
        <v>96</v>
      </c>
      <c r="F53" s="13">
        <v>2</v>
      </c>
      <c r="G53" s="8">
        <f t="shared" si="1"/>
        <v>0</v>
      </c>
      <c r="H53" s="8" t="s">
        <v>101</v>
      </c>
    </row>
  </sheetData>
  <sheetProtection algorithmName="SHA-512" hashValue="8xRLiagNe80lRK2MkyLocOa7WIFWmwLP+cWh/E6FmGtPRID1zrUjkCS47HmOl+PPUP3wEnn2tsfB730YmIrmuA==" saltValue="ADChMiLZzA3Ov276Nm/WSw==" spinCount="100000" sheet="1" objects="1" scenarios="1"/>
  <mergeCells count="24">
    <mergeCell ref="G4:G6"/>
    <mergeCell ref="G19:G20"/>
    <mergeCell ref="G34:G35"/>
    <mergeCell ref="G46:G47"/>
    <mergeCell ref="H4:H6"/>
    <mergeCell ref="H19:H20"/>
    <mergeCell ref="H34:H35"/>
    <mergeCell ref="H46:H47"/>
    <mergeCell ref="D4:D6"/>
    <mergeCell ref="D19:D20"/>
    <mergeCell ref="D34:D35"/>
    <mergeCell ref="D46:D47"/>
    <mergeCell ref="E19:E20"/>
    <mergeCell ref="E5:E6"/>
    <mergeCell ref="F4:F6"/>
    <mergeCell ref="F34:F35"/>
    <mergeCell ref="E46:E47"/>
    <mergeCell ref="F46:F47"/>
    <mergeCell ref="F19:F20"/>
    <mergeCell ref="B34:B35"/>
    <mergeCell ref="C34:C35"/>
    <mergeCell ref="C4:C6"/>
    <mergeCell ref="C19:C20"/>
    <mergeCell ref="C46:C4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E7CB-2461-453B-B308-9BA90311BD40}">
  <dimension ref="B2:E6"/>
  <sheetViews>
    <sheetView showGridLines="0" workbookViewId="0">
      <selection activeCell="C6" sqref="C6"/>
    </sheetView>
  </sheetViews>
  <sheetFormatPr baseColWidth="10" defaultRowHeight="15" x14ac:dyDescent="0.25"/>
  <cols>
    <col min="2" max="2" width="27.5703125" customWidth="1"/>
    <col min="3" max="3" width="17" customWidth="1"/>
    <col min="4" max="4" width="14" customWidth="1"/>
    <col min="5" max="5" width="13.5703125" customWidth="1"/>
  </cols>
  <sheetData>
    <row r="2" spans="2:5" ht="15.75" thickBot="1" x14ac:dyDescent="0.3"/>
    <row r="3" spans="2:5" x14ac:dyDescent="0.25">
      <c r="B3" s="14" t="s">
        <v>104</v>
      </c>
      <c r="C3" s="15" t="s">
        <v>105</v>
      </c>
      <c r="D3" s="15" t="s">
        <v>106</v>
      </c>
      <c r="E3" s="16" t="s">
        <v>107</v>
      </c>
    </row>
    <row r="4" spans="2:5" x14ac:dyDescent="0.25">
      <c r="B4" s="17"/>
      <c r="C4" s="18"/>
      <c r="D4" s="18"/>
      <c r="E4" s="19"/>
    </row>
    <row r="5" spans="2:5" x14ac:dyDescent="0.25">
      <c r="B5" s="17" t="s">
        <v>108</v>
      </c>
      <c r="C5" s="20">
        <f>BU_B!K5</f>
        <v>0</v>
      </c>
      <c r="D5" s="20">
        <v>35</v>
      </c>
      <c r="E5" s="21">
        <f>C5/D5</f>
        <v>0</v>
      </c>
    </row>
    <row r="6" spans="2:5" ht="15.75" thickBot="1" x14ac:dyDescent="0.3">
      <c r="B6" s="22" t="s">
        <v>109</v>
      </c>
      <c r="C6" s="23">
        <f>BU_B!K4</f>
        <v>0</v>
      </c>
      <c r="D6" s="23">
        <v>65</v>
      </c>
      <c r="E6" s="24">
        <f>C6/D6</f>
        <v>0</v>
      </c>
    </row>
  </sheetData>
  <sheetProtection algorithmName="SHA-512" hashValue="Jg9enQCo0Y/TOeTU49AXLjkGMpMr1sLyNlkx2CJehJsLqM6AT1Oeon1QAxwRCG+2M4ONG98Xz1LsRGkGoEme/Q==" saltValue="U1aVu33MW1xwsXD6Pr8wJ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42A7-0495-490C-B12F-973A0451F35C}">
  <dimension ref="B2:K12"/>
  <sheetViews>
    <sheetView showGridLines="0" workbookViewId="0">
      <selection activeCell="D1" sqref="D1"/>
    </sheetView>
  </sheetViews>
  <sheetFormatPr baseColWidth="10" defaultRowHeight="15" x14ac:dyDescent="0.25"/>
  <cols>
    <col min="1" max="1" width="11.42578125" style="1"/>
    <col min="2" max="2" width="65.85546875" style="1" customWidth="1"/>
    <col min="3" max="3" width="11.42578125" style="1"/>
    <col min="4" max="4" width="11.42578125" style="39"/>
    <col min="5" max="5" width="60.140625" style="1" customWidth="1"/>
    <col min="6" max="6" width="11.42578125" style="1"/>
    <col min="7" max="11" width="11.42578125" style="2"/>
    <col min="12" max="16384" width="11.42578125" style="1"/>
  </cols>
  <sheetData>
    <row r="2" spans="2:11" ht="15.75" thickBot="1" x14ac:dyDescent="0.3"/>
    <row r="3" spans="2:11" x14ac:dyDescent="0.25">
      <c r="B3" s="3" t="s">
        <v>110</v>
      </c>
      <c r="C3" s="4" t="s">
        <v>1</v>
      </c>
      <c r="D3" s="40" t="s">
        <v>97</v>
      </c>
      <c r="E3" s="4" t="s">
        <v>111</v>
      </c>
      <c r="F3" s="5" t="s">
        <v>3</v>
      </c>
      <c r="G3" s="8" t="s">
        <v>98</v>
      </c>
      <c r="H3" s="8" t="s">
        <v>99</v>
      </c>
      <c r="J3" s="2" t="s">
        <v>100</v>
      </c>
    </row>
    <row r="4" spans="2:11" x14ac:dyDescent="0.25">
      <c r="B4" s="6" t="s">
        <v>112</v>
      </c>
      <c r="C4" s="7">
        <v>2</v>
      </c>
      <c r="D4" s="25" t="b">
        <v>0</v>
      </c>
      <c r="E4" s="7" t="s">
        <v>113</v>
      </c>
      <c r="F4" s="9">
        <v>2</v>
      </c>
      <c r="G4" s="2">
        <f>IF(D4=TRUE,F4,0)</f>
        <v>0</v>
      </c>
      <c r="H4" s="2" t="s">
        <v>102</v>
      </c>
      <c r="J4" s="2" t="s">
        <v>102</v>
      </c>
      <c r="K4" s="2">
        <f>SUMIF(H:H,J4,G:G)</f>
        <v>0</v>
      </c>
    </row>
    <row r="5" spans="2:11" x14ac:dyDescent="0.25">
      <c r="B5" s="6" t="s">
        <v>114</v>
      </c>
      <c r="C5" s="7">
        <v>2</v>
      </c>
      <c r="D5" s="25" t="b">
        <v>0</v>
      </c>
      <c r="E5" s="7" t="s">
        <v>115</v>
      </c>
      <c r="F5" s="9">
        <v>2</v>
      </c>
      <c r="G5" s="2">
        <f t="shared" ref="G5:G12" si="0">IF(D5=TRUE,F5,0)</f>
        <v>0</v>
      </c>
      <c r="H5" s="2" t="s">
        <v>102</v>
      </c>
      <c r="J5" s="2" t="s">
        <v>129</v>
      </c>
      <c r="K5" s="2">
        <f>SUMIF(H:H,J5,G:G)</f>
        <v>0</v>
      </c>
    </row>
    <row r="6" spans="2:11" x14ac:dyDescent="0.25">
      <c r="B6" s="6" t="s">
        <v>116</v>
      </c>
      <c r="C6" s="7">
        <v>4</v>
      </c>
      <c r="D6" s="25" t="b">
        <v>0</v>
      </c>
      <c r="E6" s="7" t="s">
        <v>117</v>
      </c>
      <c r="F6" s="9">
        <v>4</v>
      </c>
      <c r="G6" s="2">
        <f t="shared" si="0"/>
        <v>0</v>
      </c>
      <c r="H6" s="2" t="s">
        <v>102</v>
      </c>
    </row>
    <row r="7" spans="2:11" x14ac:dyDescent="0.25">
      <c r="B7" s="6" t="s">
        <v>118</v>
      </c>
      <c r="C7" s="7">
        <v>4</v>
      </c>
      <c r="D7" s="25" t="b">
        <v>0</v>
      </c>
      <c r="E7" s="7" t="s">
        <v>119</v>
      </c>
      <c r="F7" s="9">
        <v>4</v>
      </c>
      <c r="G7" s="2">
        <f t="shared" si="0"/>
        <v>0</v>
      </c>
      <c r="H7" s="2" t="s">
        <v>102</v>
      </c>
    </row>
    <row r="8" spans="2:11" ht="30" x14ac:dyDescent="0.25">
      <c r="B8" s="6" t="s">
        <v>120</v>
      </c>
      <c r="C8" s="7">
        <v>4</v>
      </c>
      <c r="D8" s="25" t="b">
        <v>0</v>
      </c>
      <c r="E8" s="7" t="s">
        <v>121</v>
      </c>
      <c r="F8" s="9">
        <v>4</v>
      </c>
      <c r="G8" s="2">
        <f t="shared" si="0"/>
        <v>0</v>
      </c>
      <c r="H8" s="2" t="s">
        <v>102</v>
      </c>
    </row>
    <row r="9" spans="2:11" x14ac:dyDescent="0.25">
      <c r="B9" s="6" t="s">
        <v>122</v>
      </c>
      <c r="C9" s="7">
        <v>2</v>
      </c>
      <c r="D9" s="25" t="b">
        <v>0</v>
      </c>
      <c r="E9" s="7" t="s">
        <v>123</v>
      </c>
      <c r="F9" s="9">
        <v>3</v>
      </c>
      <c r="G9" s="2">
        <f t="shared" si="0"/>
        <v>0</v>
      </c>
      <c r="H9" s="2" t="s">
        <v>102</v>
      </c>
    </row>
    <row r="10" spans="2:11" x14ac:dyDescent="0.25">
      <c r="B10" s="6" t="s">
        <v>124</v>
      </c>
      <c r="C10" s="7">
        <v>3</v>
      </c>
      <c r="D10" s="25" t="b">
        <v>0</v>
      </c>
      <c r="E10" s="10" t="s">
        <v>89</v>
      </c>
      <c r="F10" s="9"/>
      <c r="G10" s="2">
        <f t="shared" si="0"/>
        <v>0</v>
      </c>
      <c r="H10" s="2" t="s">
        <v>103</v>
      </c>
    </row>
    <row r="11" spans="2:11" x14ac:dyDescent="0.25">
      <c r="B11" s="6" t="s">
        <v>125</v>
      </c>
      <c r="C11" s="7">
        <v>4</v>
      </c>
      <c r="D11" s="25" t="b">
        <v>0</v>
      </c>
      <c r="E11" s="7" t="s">
        <v>126</v>
      </c>
      <c r="F11" s="9">
        <v>2</v>
      </c>
      <c r="G11" s="2">
        <f t="shared" si="0"/>
        <v>0</v>
      </c>
      <c r="H11" s="2" t="s">
        <v>129</v>
      </c>
    </row>
    <row r="12" spans="2:11" ht="15.75" thickBot="1" x14ac:dyDescent="0.3">
      <c r="B12" s="11" t="s">
        <v>127</v>
      </c>
      <c r="C12" s="12">
        <v>20</v>
      </c>
      <c r="D12" s="26" t="b">
        <v>0</v>
      </c>
      <c r="E12" s="12" t="s">
        <v>128</v>
      </c>
      <c r="F12" s="13">
        <v>20</v>
      </c>
      <c r="G12" s="2">
        <f t="shared" si="0"/>
        <v>0</v>
      </c>
      <c r="H12" s="2" t="s">
        <v>129</v>
      </c>
    </row>
  </sheetData>
  <sheetProtection algorithmName="SHA-512" hashValue="7AN2j29pVt8VksXGThfGxUZqTD38uCKA4s92ZoiuAUqgSQrf3pCu6uhl0FAGeFCzpdxZyos2/PBD6sYQBpIDLQ==" saltValue="3NUDp3LUAwJWXkZbPIKxOg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AE13-ED6F-4FB5-9A8D-56A71185F79F}">
  <dimension ref="B2:E6"/>
  <sheetViews>
    <sheetView showGridLines="0" workbookViewId="0">
      <selection activeCell="B8" sqref="B8"/>
    </sheetView>
  </sheetViews>
  <sheetFormatPr baseColWidth="10" defaultRowHeight="15" x14ac:dyDescent="0.25"/>
  <cols>
    <col min="2" max="2" width="20.7109375" customWidth="1"/>
    <col min="3" max="3" width="15.7109375" customWidth="1"/>
    <col min="4" max="4" width="14.140625" customWidth="1"/>
    <col min="5" max="5" width="13.140625" customWidth="1"/>
  </cols>
  <sheetData>
    <row r="2" spans="2:5" ht="15.75" thickBot="1" x14ac:dyDescent="0.3"/>
    <row r="3" spans="2:5" x14ac:dyDescent="0.25">
      <c r="B3" s="14" t="s">
        <v>104</v>
      </c>
      <c r="C3" s="15" t="s">
        <v>105</v>
      </c>
      <c r="D3" s="15" t="s">
        <v>106</v>
      </c>
      <c r="E3" s="16" t="s">
        <v>107</v>
      </c>
    </row>
    <row r="4" spans="2:5" x14ac:dyDescent="0.25">
      <c r="B4" s="17"/>
      <c r="C4" s="18"/>
      <c r="D4" s="18"/>
      <c r="E4" s="19"/>
    </row>
    <row r="5" spans="2:5" x14ac:dyDescent="0.25">
      <c r="B5" s="17" t="s">
        <v>130</v>
      </c>
      <c r="C5" s="20">
        <f>BU_M!K5</f>
        <v>0</v>
      </c>
      <c r="D5" s="20">
        <v>30</v>
      </c>
      <c r="E5" s="21">
        <f>C5/D5</f>
        <v>0</v>
      </c>
    </row>
    <row r="6" spans="2:5" ht="15.75" thickBot="1" x14ac:dyDescent="0.3">
      <c r="B6" s="22" t="s">
        <v>108</v>
      </c>
      <c r="C6" s="23">
        <f>BU_M!K4</f>
        <v>0</v>
      </c>
      <c r="D6" s="23">
        <v>35</v>
      </c>
      <c r="E6" s="24">
        <f>C6/D6</f>
        <v>0</v>
      </c>
    </row>
  </sheetData>
  <sheetProtection algorithmName="SHA-512" hashValue="jAFvptWdql8aYFkhwY1yyRYBo0cyicz/7T9QJOhJnsc4dnVp2CV6gnet4i1rtSdTY5ISI3jUdKsfkODPBHSmqg==" saltValue="56T6nnD/1P/kpCyAsebiO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BU_B</vt:lpstr>
      <vt:lpstr>Dashboard BU_B</vt:lpstr>
      <vt:lpstr>BU_M</vt:lpstr>
      <vt:lpstr>Dashboard BU_M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2025-06-23T08:28:24Z</dcterms:created>
  <dcterms:modified xsi:type="dcterms:W3CDTF">2025-06-30T14:12:46Z</dcterms:modified>
</cp:coreProperties>
</file>