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51976564-A46A-468A-B86F-9D9017F9734C}" xr6:coauthVersionLast="47" xr6:coauthVersionMax="47" xr10:uidLastSave="{00000000-0000-0000-0000-000000000000}"/>
  <bookViews>
    <workbookView xWindow="-120" yWindow="-120" windowWidth="29040" windowHeight="17520" xr2:uid="{AE414E54-ACD3-473E-B58F-EDF6F550D005}"/>
  </bookViews>
  <sheets>
    <sheet name="BW_B" sheetId="1" r:id="rId1"/>
    <sheet name="Dashboard BW_B" sheetId="2" r:id="rId2"/>
    <sheet name="BW_M" sheetId="3" r:id="rId3"/>
    <sheet name="Dashboard BW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C5" i="4" s="1"/>
  <c r="E5" i="4" s="1"/>
  <c r="K4" i="3"/>
  <c r="C8" i="4" s="1"/>
  <c r="E8" i="4" s="1"/>
  <c r="G5" i="3"/>
  <c r="G6" i="3"/>
  <c r="G7" i="3"/>
  <c r="G11" i="3"/>
  <c r="G21" i="3"/>
  <c r="G22" i="3"/>
  <c r="G23" i="3"/>
  <c r="K6" i="3" s="1"/>
  <c r="C6" i="4" s="1"/>
  <c r="E6" i="4" s="1"/>
  <c r="G24" i="3"/>
  <c r="G25" i="3"/>
  <c r="G26" i="3"/>
  <c r="G27" i="3"/>
  <c r="G28" i="3"/>
  <c r="G30" i="3"/>
  <c r="G32" i="3"/>
  <c r="G4" i="3"/>
  <c r="G5" i="1"/>
  <c r="K6" i="1" s="1"/>
  <c r="C7" i="2" s="1"/>
  <c r="E7" i="2" s="1"/>
  <c r="G6" i="1"/>
  <c r="G7" i="1"/>
  <c r="G8" i="1"/>
  <c r="G9" i="1"/>
  <c r="G10" i="1"/>
  <c r="G11" i="1"/>
  <c r="G12" i="1"/>
  <c r="G13" i="1"/>
  <c r="K5" i="1" s="1"/>
  <c r="C6" i="2" s="1"/>
  <c r="E6" i="2" s="1"/>
  <c r="G14" i="1"/>
  <c r="G15" i="1"/>
  <c r="G16" i="1"/>
  <c r="G17" i="1"/>
  <c r="G18" i="1"/>
  <c r="G19" i="1"/>
  <c r="G20" i="1"/>
  <c r="G21" i="1"/>
  <c r="G22" i="1"/>
  <c r="G4" i="1"/>
  <c r="K5" i="3" l="1"/>
  <c r="C7" i="4" s="1"/>
  <c r="E7" i="4" s="1"/>
  <c r="K4" i="1"/>
  <c r="C5" i="2" s="1"/>
  <c r="E5" i="2" s="1"/>
  <c r="K7" i="1"/>
</calcChain>
</file>

<file path=xl/sharedStrings.xml><?xml version="1.0" encoding="utf-8"?>
<sst xmlns="http://schemas.openxmlformats.org/spreadsheetml/2006/main" count="153" uniqueCount="88">
  <si>
    <t>BEd 2024</t>
  </si>
  <si>
    <t>ECTS</t>
  </si>
  <si>
    <t>BEd 2026</t>
  </si>
  <si>
    <t>BW B 1.1 Einführung in erziehungswissenschaftliches Denken (STEOP)</t>
  </si>
  <si>
    <t>BW B 1.1 Einführung in die Bildungswissenschaften (STEOP)</t>
  </si>
  <si>
    <t>BW B 1.2 Theorien, Konzepte und Kategorien der Bildungswissenschaften, inkl. Einführung in wiss. Arbeiten</t>
  </si>
  <si>
    <t>BW B 1.3 Entwicklung und Lernen im Kindes- und Jugendalter mit besonderer Berücksichtigung der geschlechtsspezifischen Sozialisation</t>
  </si>
  <si>
    <t>BW B 1.2 Pädagogische Psychologie und Entwicklungspsychologie</t>
  </si>
  <si>
    <t>BW B 2.1 Pädagogische Psychologie für Schule und Unterricht</t>
  </si>
  <si>
    <t>Keine Entsprechung im Bachelor, wird im Master für BW M 1.2 Ausgewählte Themen der Bildungspsychologie anerkannt</t>
  </si>
  <si>
    <t>BW B 2.2 Unterricht beobachten, planen und gestalten (Teil der PPS)</t>
  </si>
  <si>
    <t>Siehe PPS</t>
  </si>
  <si>
    <t>BW B 2.3 Beruf Lehrer/in: Lehrer/innenrolle reflektieren (Teil der PPS)</t>
  </si>
  <si>
    <t>BW B 2.4 Einführungspraktikum A (Teil der PPS)</t>
  </si>
  <si>
    <t xml:space="preserve">BW B 2.5 Einführungspraktikum B (Teil der PPS) </t>
  </si>
  <si>
    <t>BW B 3.1 Schule und Gesellschaft</t>
  </si>
  <si>
    <t>BW B 2.1 Schule und Gesellschaft unter Berücksichtigung der Aspekte Demokratie, Gender und Diversität</t>
  </si>
  <si>
    <t>BW B 3.2 Gender, Diversität und Inklusion: Vielfalt (in) der Schule</t>
  </si>
  <si>
    <t>Keine Entsprechung im Bachelor, wird im Master für BW M 2.3.2 Aktuelle Themen der Bildungsforschung anerkannt</t>
  </si>
  <si>
    <t>BW B 3.3 Sozialwissenschaftliche Forschung – Methoden und Analyseverfahren</t>
  </si>
  <si>
    <t>BW B 3.1 Bildungswissenschaftliche Forschung - quantitative und qualitative Zugänge</t>
  </si>
  <si>
    <t>BW B 4.1 Lehr-/Lernarrangements planen, gestalten und evaluieren (Teil der PPS)</t>
  </si>
  <si>
    <t>BW B 4.2 Weiterentwicklung der Professionskompetenz (Teil der PPS)</t>
  </si>
  <si>
    <t>BW B 4.3 Praktikum A (Teil der PPS)</t>
  </si>
  <si>
    <t>BW B 4.4 Praktikum B (Teil der PPS)</t>
  </si>
  <si>
    <t>BW B 5.1 Umgang mit Heterogenität: Individualisierung, Diagnose, Förderung, Lernprozessbegleitung (Teil der PPS)</t>
  </si>
  <si>
    <t>BW B 5.2 Unterricht reflektieren und weiterentwickeln [didaktisch-komm. Fähigkeiten, Selbstevaluation, Arbeiten am Fall] (Teil der PPS)</t>
  </si>
  <si>
    <t>BW B 5.3 Vertiefungspraktikum A (Teil der PPS)</t>
  </si>
  <si>
    <t>BW B 5.4 Vertiefungspraktikum B (Teil der PPS)</t>
  </si>
  <si>
    <t>Freie Wahlfächer im Umfang von 2 ECTS</t>
  </si>
  <si>
    <t>Absolviert</t>
  </si>
  <si>
    <t>LV OK</t>
  </si>
  <si>
    <t>CODE</t>
  </si>
  <si>
    <t>SUMME</t>
  </si>
  <si>
    <t>BED</t>
  </si>
  <si>
    <t>MED</t>
  </si>
  <si>
    <t>FWF</t>
  </si>
  <si>
    <t>KE</t>
  </si>
  <si>
    <t>Bereich</t>
  </si>
  <si>
    <t>Äquivalenzen</t>
  </si>
  <si>
    <t>Soll</t>
  </si>
  <si>
    <t>%</t>
  </si>
  <si>
    <t>Bachelor</t>
  </si>
  <si>
    <t>Master</t>
  </si>
  <si>
    <t>FWF (beide Studien)</t>
  </si>
  <si>
    <t>MEd 2024</t>
  </si>
  <si>
    <t>MEd 2026</t>
  </si>
  <si>
    <t>BW M 1.1 Bildungsforschung</t>
  </si>
  <si>
    <t>BW M 1.2.1 Forschungspraktikum Quantitative Methoden der Bildungsforschung</t>
  </si>
  <si>
    <t>BW M 2.1.1 Forschungsseminar Quantitative Methoden der Bildungsforschung</t>
  </si>
  <si>
    <t>BW M 1.2.2 Forschungspraktikum Qualitative Methoden der Bildungsforschung</t>
  </si>
  <si>
    <t>BW M 2.1.2 Forschungsseminar Qualitative Methoden der Bildungsforschung</t>
  </si>
  <si>
    <t>BW M 2.1 Unterrichts- und Schulentwicklung oder</t>
  </si>
  <si>
    <t>BW M 2.2 Unterrichts- und Schulentwicklung</t>
  </si>
  <si>
    <t>BW M 2.2.1 Projekt Schul- und Unterrichtsentwicklung oder</t>
  </si>
  <si>
    <t>BW M 2.2.2 Projekt Unterrichtsentwicklung oder</t>
  </si>
  <si>
    <t xml:space="preserve">BW M 2.2.3 Projekt Schulentwicklung oder </t>
  </si>
  <si>
    <t>BW M 3.1.1 Vertiefungsseminar: Diversität und Inklusion</t>
  </si>
  <si>
    <t>BW M 3.1.2 Projekt zu Diversität und Inklusion</t>
  </si>
  <si>
    <t>BW M 3.2.1 Theorien, Modelle und Konzepte der Beratung in pädagogischen Handlungsfeldern</t>
  </si>
  <si>
    <t>BW M 3.2.2 Projekt Beratung, Diagnose, Elternarbeit</t>
  </si>
  <si>
    <t>BW M 3.3.1 Internationale Aspekte von Bildung und Schule (Schulwesen)</t>
  </si>
  <si>
    <t>BW M 3.3.2 Internationale Aspekte von Bildung und Schule</t>
  </si>
  <si>
    <t>BW M 3.4.1 Demokratieerziehung in der Schule</t>
  </si>
  <si>
    <t>BW M 3.4.2 Projekt Demokratieerziehung</t>
  </si>
  <si>
    <t>BW M 3.5.1 Aktuelle Themen der Bildungsforschung</t>
  </si>
  <si>
    <t>BW M 3.5.2 Aktuelle Themen der Bildungsforschung</t>
  </si>
  <si>
    <t>BW M 4.1 Digitale Grundbildung</t>
  </si>
  <si>
    <t>Keine Entsprechung im Master, wird im Bachelor für BW B 2.2 Medienpädagogik - (digitale) Medien und KI anerkannt</t>
  </si>
  <si>
    <t>BW M 4.2 Dienst- und Schulrecht</t>
  </si>
  <si>
    <t>Keine Entsprechung im Master, wird im Bachelor für BW B 3.2 Schul- und Dienstrecht anerkannt</t>
  </si>
  <si>
    <t>BW M 5.1 Masterseminar</t>
  </si>
  <si>
    <t>BW M 5.2.1 Masterseminar 1</t>
  </si>
  <si>
    <t>BW M 5.2.2 Masterseminar 2</t>
  </si>
  <si>
    <t>BW M 5.3 Masterarbeit</t>
  </si>
  <si>
    <t>BW M 3.3 Masterarbeit</t>
  </si>
  <si>
    <t>BW M 6.1 Masterpraktikum (Teil der PPS) inkl. Bildungswissenschaftliche Begleitung</t>
  </si>
  <si>
    <t>BW M 6.2.1 Praxiserfahrungen in pädagogischen Feldern inkl. bildungswissenschaftliche Begleitung</t>
  </si>
  <si>
    <t>BW M 6.2.2 Wahlpflichtfächer: Professionsorientierte Lehrveranstaltungen</t>
  </si>
  <si>
    <t>BW M 6.2.3 Freie Wahlfächer</t>
  </si>
  <si>
    <t>MA</t>
  </si>
  <si>
    <t>Masterarbeitsmodul</t>
  </si>
  <si>
    <r>
      <t>BW M 3.1 Wahlpflichtfächer: Inhaltlich-methodische Vertiefung</t>
    </r>
    <r>
      <rPr>
        <i/>
        <sz val="11"/>
        <color theme="1"/>
        <rFont val="Aptos Narrow"/>
        <family val="2"/>
        <scheme val="minor"/>
      </rPr>
      <t xml:space="preserve"> im Umfang von 2 ECTS</t>
    </r>
  </si>
  <si>
    <r>
      <t>Kann für BW M 2.3.1 Demokratiebildung, BW M 2.3.2 Aktuelle Themen der Bildungsforschung, BW M 2.3.3 Weiterentwicklung der Professionskompetenz, BW M 3.1 Wahlpflichtfächer: Inhaltlich-methodische Vertiefung und Freie Wahlfächer anerkannt werden (</t>
    </r>
    <r>
      <rPr>
        <i/>
        <sz val="11"/>
        <color theme="1"/>
        <rFont val="Aptos Narrow"/>
        <family val="2"/>
        <scheme val="minor"/>
      </rPr>
      <t>ECTS- äquivalent</t>
    </r>
    <r>
      <rPr>
        <sz val="11"/>
        <color theme="1"/>
        <rFont val="Aptos Narrow"/>
        <family val="2"/>
        <scheme val="minor"/>
      </rPr>
      <t>)</t>
    </r>
  </si>
  <si>
    <r>
      <t>BW M 3.1 Wahlpflichtfächer: Inhaltlich-methodische Vertiefung (</t>
    </r>
    <r>
      <rPr>
        <i/>
        <sz val="11"/>
        <color theme="1"/>
        <rFont val="Aptos Narrow"/>
        <family val="2"/>
        <scheme val="minor"/>
      </rPr>
      <t>im Umfang von 2 ECTS</t>
    </r>
    <r>
      <rPr>
        <sz val="11"/>
        <color theme="1"/>
        <rFont val="Aptos Narrow"/>
        <family val="2"/>
        <scheme val="minor"/>
      </rPr>
      <t xml:space="preserve">)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BW M 3.2 Begleitung zur Masterarbeit</t>
    </r>
  </si>
  <si>
    <r>
      <t>BW M 3.1 Wahlpflichtfächer: Inhaltlich-methodische Vertiefung (</t>
    </r>
    <r>
      <rPr>
        <i/>
        <sz val="11"/>
        <color theme="1"/>
        <rFont val="Aptos Narrow"/>
        <family val="2"/>
        <scheme val="minor"/>
      </rPr>
      <t>im Umfang von2 ECTS</t>
    </r>
    <r>
      <rPr>
        <sz val="11"/>
        <color theme="1"/>
        <rFont val="Aptos Narrow"/>
        <family val="2"/>
        <scheme val="minor"/>
      </rPr>
      <t xml:space="preserve">)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BW M 3.2 Begleitung zur Masterarbeit</t>
    </r>
  </si>
  <si>
    <r>
      <t>BW M 3.1 Wahlpflichtfächer: Inhaltlich-methodische Vertiefung (</t>
    </r>
    <r>
      <rPr>
        <i/>
        <sz val="11"/>
        <color theme="1"/>
        <rFont val="Aptos Narrow"/>
        <family val="2"/>
        <scheme val="minor"/>
      </rPr>
      <t>im Umfang von 2 ECTS</t>
    </r>
    <r>
      <rPr>
        <sz val="11"/>
        <color theme="1"/>
        <rFont val="Aptos Narrow"/>
        <family val="2"/>
        <scheme val="minor"/>
      </rPr>
      <t xml:space="preserve">)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BW M 3.2 Begleitung zur Masterarbeit</t>
    </r>
  </si>
  <si>
    <r>
      <t xml:space="preserve">Freie Wahlfächer </t>
    </r>
    <r>
      <rPr>
        <i/>
        <sz val="11"/>
        <color theme="1"/>
        <rFont val="Aptos Narrow"/>
        <family val="2"/>
        <scheme val="minor"/>
      </rPr>
      <t>im Umfang von 8 ECTS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</si>
</sst>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" xfId="0" applyBorder="1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164" fontId="0" fillId="0" borderId="1" xfId="0" applyNumberFormat="1" applyBorder="1"/>
    <xf numFmtId="9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9" fontId="0" fillId="0" borderId="9" xfId="0" applyNumberFormat="1" applyBorder="1"/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0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Font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Font="1" applyBorder="1" applyAlignment="1">
      <alignment vertical="center" wrapText="1"/>
    </xf>
    <xf numFmtId="0" fontId="0" fillId="0" borderId="0" xfId="0" applyFont="1" applyAlignment="1" applyProtection="1">
      <alignment wrapText="1"/>
    </xf>
    <xf numFmtId="0" fontId="1" fillId="0" borderId="3" xfId="0" applyFont="1" applyBorder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</a:t>
            </a:r>
          </a:p>
          <a:p>
            <a:pPr>
              <a:defRPr/>
            </a:pPr>
            <a:r>
              <a:rPr lang="de-AT" baseline="0"/>
              <a:t> und Master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'Dashboard BW_B'!$B$5:$B$7</c:f>
              <c:strCache>
                <c:ptCount val="3"/>
                <c:pt idx="0">
                  <c:v>Bachelor</c:v>
                </c:pt>
                <c:pt idx="1">
                  <c:v>Master</c:v>
                </c:pt>
                <c:pt idx="2">
                  <c:v>FWF (beide Studien)</c:v>
                </c:pt>
              </c:strCache>
            </c:strRef>
          </c:cat>
          <c:val>
            <c:numRef>
              <c:f>'Dashboard BW_B'!$E$5:$E$7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4-4749-99DF-B40864768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78963840"/>
        <c:axId val="1978960480"/>
      </c:barChart>
      <c:catAx>
        <c:axId val="197896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8960480"/>
        <c:crosses val="autoZero"/>
        <c:auto val="1"/>
        <c:lblAlgn val="ctr"/>
        <c:lblOffset val="100"/>
        <c:noMultiLvlLbl val="0"/>
      </c:catAx>
      <c:valAx>
        <c:axId val="19789604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8963840"/>
        <c:crosses val="autoZero"/>
        <c:crossBetween val="between"/>
        <c:majorUnit val="0.2"/>
        <c:minorUnit val="4.0000000000000008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BW_M'!$B$5:$B$8</c:f>
              <c:strCache>
                <c:ptCount val="4"/>
                <c:pt idx="0">
                  <c:v>FWF (beide Studien)</c:v>
                </c:pt>
                <c:pt idx="1">
                  <c:v>Masterarbeitsmodul</c:v>
                </c:pt>
                <c:pt idx="2">
                  <c:v>Master</c:v>
                </c:pt>
                <c:pt idx="3">
                  <c:v>Bachelor</c:v>
                </c:pt>
              </c:strCache>
            </c:strRef>
          </c:cat>
          <c:val>
            <c:numRef>
              <c:f>'Dashboard BW_M'!$E$5:$E$8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0-475E-ABFA-5E118C671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03400495"/>
        <c:axId val="1203402415"/>
      </c:barChart>
      <c:catAx>
        <c:axId val="12034004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3402415"/>
        <c:crosses val="autoZero"/>
        <c:auto val="1"/>
        <c:lblAlgn val="ctr"/>
        <c:lblOffset val="100"/>
        <c:noMultiLvlLbl val="0"/>
      </c:catAx>
      <c:valAx>
        <c:axId val="120340241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0340049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4762</xdr:rowOff>
    </xdr:from>
    <xdr:to>
      <xdr:col>15</xdr:col>
      <xdr:colOff>123824</xdr:colOff>
      <xdr:row>22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17A34DA-D640-77AA-389F-FC9D3EA18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14287</xdr:rowOff>
    </xdr:from>
    <xdr:to>
      <xdr:col>15</xdr:col>
      <xdr:colOff>752474</xdr:colOff>
      <xdr:row>25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BB9AE87-50CD-EA10-756D-CF922889E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AFFC-082A-43BC-A4FA-CDEF182C38DA}">
  <dimension ref="B2:K22"/>
  <sheetViews>
    <sheetView showGridLines="0" tabSelected="1" zoomScale="110" zoomScaleNormal="110" workbookViewId="0">
      <selection activeCell="D1" sqref="D1"/>
    </sheetView>
  </sheetViews>
  <sheetFormatPr baseColWidth="10" defaultRowHeight="15" x14ac:dyDescent="0.25"/>
  <cols>
    <col min="1" max="1" width="11.42578125" style="1"/>
    <col min="2" max="2" width="73.85546875" style="1" customWidth="1"/>
    <col min="3" max="3" width="7.28515625" style="1" customWidth="1"/>
    <col min="4" max="4" width="10.7109375" style="28" customWidth="1"/>
    <col min="5" max="5" width="68.5703125" style="1" customWidth="1"/>
    <col min="6" max="6" width="7.28515625" style="1" customWidth="1"/>
    <col min="7" max="11" width="11.42578125" style="2"/>
    <col min="12" max="16384" width="11.42578125" style="1"/>
  </cols>
  <sheetData>
    <row r="2" spans="2:11" ht="15.75" thickBot="1" x14ac:dyDescent="0.3"/>
    <row r="3" spans="2:11" x14ac:dyDescent="0.25">
      <c r="B3" s="3" t="s">
        <v>0</v>
      </c>
      <c r="C3" s="4" t="s">
        <v>1</v>
      </c>
      <c r="D3" s="29" t="s">
        <v>30</v>
      </c>
      <c r="E3" s="4" t="s">
        <v>2</v>
      </c>
      <c r="F3" s="5" t="s">
        <v>1</v>
      </c>
      <c r="G3" s="2" t="s">
        <v>31</v>
      </c>
      <c r="H3" s="2" t="s">
        <v>32</v>
      </c>
      <c r="J3" s="2" t="s">
        <v>33</v>
      </c>
    </row>
    <row r="4" spans="2:11" x14ac:dyDescent="0.25">
      <c r="B4" s="6" t="s">
        <v>3</v>
      </c>
      <c r="C4" s="7">
        <v>2</v>
      </c>
      <c r="D4" s="12" t="b">
        <v>0</v>
      </c>
      <c r="E4" s="7" t="s">
        <v>4</v>
      </c>
      <c r="F4" s="8">
        <v>2</v>
      </c>
      <c r="G4" s="2">
        <f>IF(D4=TRUE,F4,0)</f>
        <v>0</v>
      </c>
      <c r="H4" s="2" t="s">
        <v>34</v>
      </c>
      <c r="J4" s="2" t="s">
        <v>34</v>
      </c>
      <c r="K4" s="2">
        <f>SUMIF(H:H,J4,G:G)</f>
        <v>0</v>
      </c>
    </row>
    <row r="5" spans="2:11" ht="30" x14ac:dyDescent="0.25">
      <c r="B5" s="6" t="s">
        <v>5</v>
      </c>
      <c r="C5" s="7">
        <v>2</v>
      </c>
      <c r="D5" s="12" t="b">
        <v>0</v>
      </c>
      <c r="E5" s="7" t="s">
        <v>29</v>
      </c>
      <c r="F5" s="8">
        <v>2</v>
      </c>
      <c r="G5" s="2">
        <f t="shared" ref="G5:G22" si="0">IF(D5=TRUE,F5,0)</f>
        <v>0</v>
      </c>
      <c r="H5" s="2" t="s">
        <v>36</v>
      </c>
      <c r="J5" s="2" t="s">
        <v>35</v>
      </c>
      <c r="K5" s="2">
        <f t="shared" ref="K5:K7" si="1">SUMIF(H:H,J5,G:G)</f>
        <v>0</v>
      </c>
    </row>
    <row r="6" spans="2:11" ht="30" x14ac:dyDescent="0.25">
      <c r="B6" s="6" t="s">
        <v>6</v>
      </c>
      <c r="C6" s="7">
        <v>2</v>
      </c>
      <c r="D6" s="12" t="b">
        <v>0</v>
      </c>
      <c r="E6" s="7" t="s">
        <v>7</v>
      </c>
      <c r="F6" s="8">
        <v>2</v>
      </c>
      <c r="G6" s="2">
        <f t="shared" si="0"/>
        <v>0</v>
      </c>
      <c r="H6" s="2" t="s">
        <v>34</v>
      </c>
      <c r="J6" s="2" t="s">
        <v>36</v>
      </c>
      <c r="K6" s="2">
        <f t="shared" si="1"/>
        <v>0</v>
      </c>
    </row>
    <row r="7" spans="2:11" ht="30" x14ac:dyDescent="0.25">
      <c r="B7" s="6" t="s">
        <v>8</v>
      </c>
      <c r="C7" s="7">
        <v>2</v>
      </c>
      <c r="D7" s="12" t="b">
        <v>0</v>
      </c>
      <c r="E7" s="7" t="s">
        <v>9</v>
      </c>
      <c r="F7" s="8">
        <v>2</v>
      </c>
      <c r="G7" s="2">
        <f t="shared" si="0"/>
        <v>0</v>
      </c>
      <c r="H7" s="2" t="s">
        <v>35</v>
      </c>
      <c r="J7" s="2" t="s">
        <v>37</v>
      </c>
      <c r="K7" s="2">
        <f t="shared" si="1"/>
        <v>0</v>
      </c>
    </row>
    <row r="8" spans="2:11" x14ac:dyDescent="0.25">
      <c r="B8" s="6" t="s">
        <v>10</v>
      </c>
      <c r="C8" s="7">
        <v>3</v>
      </c>
      <c r="D8" s="12" t="b">
        <v>0</v>
      </c>
      <c r="E8" s="7" t="s">
        <v>11</v>
      </c>
      <c r="F8" s="8">
        <v>0</v>
      </c>
      <c r="G8" s="2">
        <f t="shared" si="0"/>
        <v>0</v>
      </c>
      <c r="H8" s="2" t="s">
        <v>37</v>
      </c>
    </row>
    <row r="9" spans="2:11" x14ac:dyDescent="0.25">
      <c r="B9" s="6" t="s">
        <v>12</v>
      </c>
      <c r="C9" s="7">
        <v>3</v>
      </c>
      <c r="D9" s="12" t="b">
        <v>0</v>
      </c>
      <c r="E9" s="7" t="s">
        <v>11</v>
      </c>
      <c r="F9" s="8">
        <v>0</v>
      </c>
      <c r="G9" s="2">
        <f t="shared" si="0"/>
        <v>0</v>
      </c>
      <c r="H9" s="2" t="s">
        <v>37</v>
      </c>
    </row>
    <row r="10" spans="2:11" x14ac:dyDescent="0.25">
      <c r="B10" s="6" t="s">
        <v>13</v>
      </c>
      <c r="C10" s="7">
        <v>1</v>
      </c>
      <c r="D10" s="12" t="b">
        <v>0</v>
      </c>
      <c r="E10" s="7" t="s">
        <v>11</v>
      </c>
      <c r="F10" s="8">
        <v>0</v>
      </c>
      <c r="G10" s="2">
        <f t="shared" si="0"/>
        <v>0</v>
      </c>
      <c r="H10" s="2" t="s">
        <v>37</v>
      </c>
    </row>
    <row r="11" spans="2:11" x14ac:dyDescent="0.25">
      <c r="B11" s="6" t="s">
        <v>14</v>
      </c>
      <c r="C11" s="7">
        <v>1</v>
      </c>
      <c r="D11" s="12" t="b">
        <v>0</v>
      </c>
      <c r="E11" s="7" t="s">
        <v>11</v>
      </c>
      <c r="F11" s="8">
        <v>0</v>
      </c>
      <c r="G11" s="2">
        <f t="shared" si="0"/>
        <v>0</v>
      </c>
      <c r="H11" s="2" t="s">
        <v>37</v>
      </c>
    </row>
    <row r="12" spans="2:11" ht="30" x14ac:dyDescent="0.25">
      <c r="B12" s="6" t="s">
        <v>15</v>
      </c>
      <c r="C12" s="7">
        <v>2</v>
      </c>
      <c r="D12" s="12" t="b">
        <v>0</v>
      </c>
      <c r="E12" s="7" t="s">
        <v>16</v>
      </c>
      <c r="F12" s="8">
        <v>2</v>
      </c>
      <c r="G12" s="2">
        <f t="shared" si="0"/>
        <v>0</v>
      </c>
      <c r="H12" s="2" t="s">
        <v>34</v>
      </c>
    </row>
    <row r="13" spans="2:11" ht="30" x14ac:dyDescent="0.25">
      <c r="B13" s="6" t="s">
        <v>17</v>
      </c>
      <c r="C13" s="7">
        <v>3</v>
      </c>
      <c r="D13" s="12" t="b">
        <v>0</v>
      </c>
      <c r="E13" s="7" t="s">
        <v>18</v>
      </c>
      <c r="F13" s="8">
        <v>3</v>
      </c>
      <c r="G13" s="2">
        <f t="shared" si="0"/>
        <v>0</v>
      </c>
      <c r="H13" s="2" t="s">
        <v>35</v>
      </c>
    </row>
    <row r="14" spans="2:11" ht="30" x14ac:dyDescent="0.25">
      <c r="B14" s="6" t="s">
        <v>19</v>
      </c>
      <c r="C14" s="7">
        <v>2</v>
      </c>
      <c r="D14" s="12" t="b">
        <v>0</v>
      </c>
      <c r="E14" s="7" t="s">
        <v>20</v>
      </c>
      <c r="F14" s="8">
        <v>2</v>
      </c>
      <c r="G14" s="2">
        <f t="shared" si="0"/>
        <v>0</v>
      </c>
      <c r="H14" s="2" t="s">
        <v>34</v>
      </c>
    </row>
    <row r="15" spans="2:11" x14ac:dyDescent="0.25">
      <c r="B15" s="6" t="s">
        <v>21</v>
      </c>
      <c r="C15" s="7">
        <v>3</v>
      </c>
      <c r="D15" s="12" t="b">
        <v>0</v>
      </c>
      <c r="E15" s="7" t="s">
        <v>11</v>
      </c>
      <c r="F15" s="8">
        <v>0</v>
      </c>
      <c r="G15" s="2">
        <f t="shared" si="0"/>
        <v>0</v>
      </c>
      <c r="H15" s="2" t="s">
        <v>37</v>
      </c>
    </row>
    <row r="16" spans="2:11" x14ac:dyDescent="0.25">
      <c r="B16" s="6" t="s">
        <v>22</v>
      </c>
      <c r="C16" s="7">
        <v>3</v>
      </c>
      <c r="D16" s="12" t="b">
        <v>0</v>
      </c>
      <c r="E16" s="7" t="s">
        <v>11</v>
      </c>
      <c r="F16" s="8">
        <v>0</v>
      </c>
      <c r="G16" s="2">
        <f t="shared" si="0"/>
        <v>0</v>
      </c>
      <c r="H16" s="2" t="s">
        <v>37</v>
      </c>
    </row>
    <row r="17" spans="2:8" x14ac:dyDescent="0.25">
      <c r="B17" s="6" t="s">
        <v>23</v>
      </c>
      <c r="C17" s="7">
        <v>2</v>
      </c>
      <c r="D17" s="12" t="b">
        <v>0</v>
      </c>
      <c r="E17" s="7" t="s">
        <v>11</v>
      </c>
      <c r="F17" s="8">
        <v>0</v>
      </c>
      <c r="G17" s="2">
        <f t="shared" si="0"/>
        <v>0</v>
      </c>
      <c r="H17" s="2" t="s">
        <v>37</v>
      </c>
    </row>
    <row r="18" spans="2:8" x14ac:dyDescent="0.25">
      <c r="B18" s="6" t="s">
        <v>24</v>
      </c>
      <c r="C18" s="7">
        <v>2</v>
      </c>
      <c r="D18" s="12" t="b">
        <v>0</v>
      </c>
      <c r="E18" s="7" t="s">
        <v>11</v>
      </c>
      <c r="F18" s="8">
        <v>0</v>
      </c>
      <c r="G18" s="2">
        <f t="shared" si="0"/>
        <v>0</v>
      </c>
      <c r="H18" s="2" t="s">
        <v>37</v>
      </c>
    </row>
    <row r="19" spans="2:8" ht="30" x14ac:dyDescent="0.25">
      <c r="B19" s="6" t="s">
        <v>25</v>
      </c>
      <c r="C19" s="7">
        <v>1.5</v>
      </c>
      <c r="D19" s="12" t="b">
        <v>0</v>
      </c>
      <c r="E19" s="7" t="s">
        <v>11</v>
      </c>
      <c r="F19" s="8">
        <v>0</v>
      </c>
      <c r="G19" s="2">
        <f t="shared" si="0"/>
        <v>0</v>
      </c>
      <c r="H19" s="2" t="s">
        <v>37</v>
      </c>
    </row>
    <row r="20" spans="2:8" ht="30" x14ac:dyDescent="0.25">
      <c r="B20" s="6" t="s">
        <v>26</v>
      </c>
      <c r="C20" s="7">
        <v>1.5</v>
      </c>
      <c r="D20" s="12" t="b">
        <v>0</v>
      </c>
      <c r="E20" s="7" t="s">
        <v>11</v>
      </c>
      <c r="F20" s="8">
        <v>0</v>
      </c>
      <c r="G20" s="2">
        <f t="shared" si="0"/>
        <v>0</v>
      </c>
      <c r="H20" s="2" t="s">
        <v>37</v>
      </c>
    </row>
    <row r="21" spans="2:8" x14ac:dyDescent="0.25">
      <c r="B21" s="6" t="s">
        <v>27</v>
      </c>
      <c r="C21" s="7">
        <v>2</v>
      </c>
      <c r="D21" s="12" t="b">
        <v>0</v>
      </c>
      <c r="E21" s="7" t="s">
        <v>11</v>
      </c>
      <c r="F21" s="8">
        <v>0</v>
      </c>
      <c r="G21" s="2">
        <f t="shared" si="0"/>
        <v>0</v>
      </c>
      <c r="H21" s="2" t="s">
        <v>37</v>
      </c>
    </row>
    <row r="22" spans="2:8" ht="15.75" thickBot="1" x14ac:dyDescent="0.3">
      <c r="B22" s="9" t="s">
        <v>28</v>
      </c>
      <c r="C22" s="10">
        <v>2</v>
      </c>
      <c r="D22" s="13" t="b">
        <v>0</v>
      </c>
      <c r="E22" s="10" t="s">
        <v>11</v>
      </c>
      <c r="F22" s="11">
        <v>0</v>
      </c>
      <c r="G22" s="2">
        <f t="shared" si="0"/>
        <v>0</v>
      </c>
      <c r="H22" s="2" t="s">
        <v>37</v>
      </c>
    </row>
  </sheetData>
  <sheetProtection algorithmName="SHA-512" hashValue="HupG4D4mqD4DN3xmGCiaO7NcQJZO1Egap3j47O9rRzv0slOUUghdCYoR76OAXfyXryDTZXPK6CgPUHPDXlkTEw==" saltValue="bnNrDsY2+vTTRMpSC9zlzg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C1BF-C44D-407B-863E-8E90E2DA20F2}">
  <dimension ref="B2:E7"/>
  <sheetViews>
    <sheetView showGridLines="0" workbookViewId="0">
      <selection activeCell="C26" sqref="C26"/>
    </sheetView>
  </sheetViews>
  <sheetFormatPr baseColWidth="10" defaultRowHeight="15" x14ac:dyDescent="0.25"/>
  <cols>
    <col min="2" max="2" width="41.28515625" bestFit="1" customWidth="1"/>
    <col min="3" max="3" width="13" bestFit="1" customWidth="1"/>
    <col min="4" max="4" width="15.42578125" customWidth="1"/>
  </cols>
  <sheetData>
    <row r="2" spans="2:5" ht="15.75" thickBot="1" x14ac:dyDescent="0.3"/>
    <row r="3" spans="2:5" x14ac:dyDescent="0.25">
      <c r="B3" s="14" t="s">
        <v>38</v>
      </c>
      <c r="C3" s="15" t="s">
        <v>39</v>
      </c>
      <c r="D3" s="15" t="s">
        <v>40</v>
      </c>
      <c r="E3" s="16" t="s">
        <v>41</v>
      </c>
    </row>
    <row r="4" spans="2:5" x14ac:dyDescent="0.25">
      <c r="B4" s="17"/>
      <c r="C4" s="18"/>
      <c r="D4" s="18"/>
      <c r="E4" s="19"/>
    </row>
    <row r="5" spans="2:5" x14ac:dyDescent="0.25">
      <c r="B5" s="17" t="s">
        <v>42</v>
      </c>
      <c r="C5" s="20">
        <f>BW_B!K4</f>
        <v>0</v>
      </c>
      <c r="D5" s="20">
        <v>18</v>
      </c>
      <c r="E5" s="21">
        <f>C5/D5</f>
        <v>0</v>
      </c>
    </row>
    <row r="6" spans="2:5" x14ac:dyDescent="0.25">
      <c r="B6" s="17" t="s">
        <v>43</v>
      </c>
      <c r="C6" s="20">
        <f>BW_B!K5</f>
        <v>0</v>
      </c>
      <c r="D6" s="20">
        <v>12</v>
      </c>
      <c r="E6" s="21">
        <f t="shared" ref="E6:E7" si="0">C6/D6</f>
        <v>0</v>
      </c>
    </row>
    <row r="7" spans="2:5" ht="15.75" thickBot="1" x14ac:dyDescent="0.3">
      <c r="B7" s="22" t="s">
        <v>44</v>
      </c>
      <c r="C7" s="23">
        <f>BW_B!K6</f>
        <v>0</v>
      </c>
      <c r="D7" s="23">
        <v>10</v>
      </c>
      <c r="E7" s="24">
        <f t="shared" si="0"/>
        <v>0</v>
      </c>
    </row>
  </sheetData>
  <sheetProtection algorithmName="SHA-512" hashValue="pv62IV1dL3ZFCUaIDGSWlcS5CrWKnrurTFQ6Y+An2Tw3bR/553fcHWkDWRafwu2meQ9bbOw9Gnit4QpL/z8/Xg==" saltValue="mW5JsMnjbU66HHcCXaqbA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BFF9-D3DE-4AF9-9270-99E71268995A}">
  <dimension ref="B2:K33"/>
  <sheetViews>
    <sheetView showGridLines="0" workbookViewId="0">
      <selection activeCell="D1" sqref="D1"/>
    </sheetView>
  </sheetViews>
  <sheetFormatPr baseColWidth="10" defaultRowHeight="15" x14ac:dyDescent="0.25"/>
  <cols>
    <col min="1" max="1" width="11.42578125" style="30"/>
    <col min="2" max="2" width="73" style="30" customWidth="1"/>
    <col min="3" max="3" width="11.42578125" style="30"/>
    <col min="4" max="4" width="11.42578125" style="49"/>
    <col min="5" max="5" width="72" style="30" customWidth="1"/>
    <col min="6" max="6" width="11.42578125" style="30"/>
    <col min="7" max="11" width="11.42578125" style="2"/>
    <col min="12" max="16384" width="11.42578125" style="30"/>
  </cols>
  <sheetData>
    <row r="2" spans="2:11" ht="15.75" thickBot="1" x14ac:dyDescent="0.3"/>
    <row r="3" spans="2:11" x14ac:dyDescent="0.25">
      <c r="B3" s="31" t="s">
        <v>45</v>
      </c>
      <c r="C3" s="32" t="s">
        <v>1</v>
      </c>
      <c r="D3" s="50" t="s">
        <v>30</v>
      </c>
      <c r="E3" s="32" t="s">
        <v>46</v>
      </c>
      <c r="F3" s="33" t="s">
        <v>1</v>
      </c>
      <c r="G3" s="2" t="s">
        <v>31</v>
      </c>
      <c r="H3" s="2" t="s">
        <v>32</v>
      </c>
      <c r="J3" s="2" t="s">
        <v>33</v>
      </c>
    </row>
    <row r="4" spans="2:11" ht="30" x14ac:dyDescent="0.25">
      <c r="B4" s="34" t="s">
        <v>47</v>
      </c>
      <c r="C4" s="35">
        <v>2</v>
      </c>
      <c r="D4" s="36" t="b">
        <v>0</v>
      </c>
      <c r="E4" s="35" t="s">
        <v>82</v>
      </c>
      <c r="F4" s="37">
        <v>2</v>
      </c>
      <c r="G4" s="2">
        <f>IF(D4=TRUE,F4,0)</f>
        <v>0</v>
      </c>
      <c r="H4" s="2" t="s">
        <v>35</v>
      </c>
      <c r="J4" s="2" t="s">
        <v>34</v>
      </c>
      <c r="K4" s="2">
        <f>SUMIF(H:H,J4,G:G)</f>
        <v>0</v>
      </c>
    </row>
    <row r="5" spans="2:11" x14ac:dyDescent="0.25">
      <c r="B5" s="34" t="s">
        <v>48</v>
      </c>
      <c r="C5" s="35">
        <v>3</v>
      </c>
      <c r="D5" s="36" t="b">
        <v>0</v>
      </c>
      <c r="E5" s="35" t="s">
        <v>49</v>
      </c>
      <c r="F5" s="37">
        <v>2</v>
      </c>
      <c r="G5" s="2">
        <f t="shared" ref="G5:G32" si="0">IF(D5=TRUE,F5,0)</f>
        <v>0</v>
      </c>
      <c r="H5" s="2" t="s">
        <v>35</v>
      </c>
      <c r="J5" s="2" t="s">
        <v>35</v>
      </c>
      <c r="K5" s="2">
        <f t="shared" ref="K5:K7" si="1">SUMIF(H:H,J5,G:G)</f>
        <v>0</v>
      </c>
    </row>
    <row r="6" spans="2:11" x14ac:dyDescent="0.25">
      <c r="B6" s="34" t="s">
        <v>50</v>
      </c>
      <c r="C6" s="35">
        <v>3</v>
      </c>
      <c r="D6" s="36" t="b">
        <v>0</v>
      </c>
      <c r="E6" s="35" t="s">
        <v>51</v>
      </c>
      <c r="F6" s="37">
        <v>2</v>
      </c>
      <c r="G6" s="2">
        <f t="shared" si="0"/>
        <v>0</v>
      </c>
      <c r="H6" s="2" t="s">
        <v>35</v>
      </c>
      <c r="J6" s="2" t="s">
        <v>80</v>
      </c>
      <c r="K6" s="2">
        <f t="shared" si="1"/>
        <v>0</v>
      </c>
    </row>
    <row r="7" spans="2:11" x14ac:dyDescent="0.25">
      <c r="B7" s="34" t="s">
        <v>52</v>
      </c>
      <c r="C7" s="35">
        <v>2</v>
      </c>
      <c r="D7" s="38" t="b">
        <v>0</v>
      </c>
      <c r="E7" s="39" t="s">
        <v>53</v>
      </c>
      <c r="F7" s="40">
        <v>3</v>
      </c>
      <c r="G7" s="25">
        <f t="shared" si="0"/>
        <v>0</v>
      </c>
      <c r="H7" s="26" t="s">
        <v>35</v>
      </c>
      <c r="J7" s="2" t="s">
        <v>36</v>
      </c>
      <c r="K7" s="2">
        <f t="shared" si="1"/>
        <v>0</v>
      </c>
    </row>
    <row r="8" spans="2:11" x14ac:dyDescent="0.25">
      <c r="B8" s="34" t="s">
        <v>54</v>
      </c>
      <c r="C8" s="35">
        <v>3</v>
      </c>
      <c r="D8" s="38"/>
      <c r="E8" s="39"/>
      <c r="F8" s="40"/>
      <c r="G8" s="25"/>
      <c r="H8" s="26"/>
    </row>
    <row r="9" spans="2:11" x14ac:dyDescent="0.25">
      <c r="B9" s="34" t="s">
        <v>55</v>
      </c>
      <c r="C9" s="35">
        <v>3</v>
      </c>
      <c r="D9" s="38"/>
      <c r="E9" s="39"/>
      <c r="F9" s="40"/>
      <c r="G9" s="25"/>
      <c r="H9" s="26"/>
    </row>
    <row r="10" spans="2:11" x14ac:dyDescent="0.25">
      <c r="B10" s="34" t="s">
        <v>56</v>
      </c>
      <c r="C10" s="35">
        <v>3</v>
      </c>
      <c r="D10" s="38"/>
      <c r="E10" s="39"/>
      <c r="F10" s="40"/>
      <c r="G10" s="25"/>
      <c r="H10" s="26"/>
    </row>
    <row r="11" spans="2:11" x14ac:dyDescent="0.25">
      <c r="B11" s="34" t="s">
        <v>57</v>
      </c>
      <c r="C11" s="35">
        <v>3</v>
      </c>
      <c r="D11" s="38" t="b">
        <v>0</v>
      </c>
      <c r="E11" s="39" t="s">
        <v>83</v>
      </c>
      <c r="F11" s="40"/>
      <c r="G11" s="25">
        <f t="shared" si="0"/>
        <v>0</v>
      </c>
      <c r="H11" s="27" t="s">
        <v>37</v>
      </c>
    </row>
    <row r="12" spans="2:11" x14ac:dyDescent="0.25">
      <c r="B12" s="34" t="s">
        <v>58</v>
      </c>
      <c r="C12" s="35">
        <v>2</v>
      </c>
      <c r="D12" s="38"/>
      <c r="E12" s="39"/>
      <c r="F12" s="40"/>
      <c r="G12" s="25"/>
      <c r="H12" s="27"/>
    </row>
    <row r="13" spans="2:11" ht="30" x14ac:dyDescent="0.25">
      <c r="B13" s="34" t="s">
        <v>59</v>
      </c>
      <c r="C13" s="35">
        <v>2</v>
      </c>
      <c r="D13" s="38"/>
      <c r="E13" s="39"/>
      <c r="F13" s="40"/>
      <c r="G13" s="25"/>
      <c r="H13" s="27"/>
    </row>
    <row r="14" spans="2:11" x14ac:dyDescent="0.25">
      <c r="B14" s="34" t="s">
        <v>60</v>
      </c>
      <c r="C14" s="35">
        <v>3</v>
      </c>
      <c r="D14" s="38"/>
      <c r="E14" s="39"/>
      <c r="F14" s="40"/>
      <c r="G14" s="25"/>
      <c r="H14" s="27"/>
    </row>
    <row r="15" spans="2:11" x14ac:dyDescent="0.25">
      <c r="B15" s="34" t="s">
        <v>61</v>
      </c>
      <c r="C15" s="35">
        <v>2</v>
      </c>
      <c r="D15" s="38"/>
      <c r="E15" s="39"/>
      <c r="F15" s="40"/>
      <c r="G15" s="25"/>
      <c r="H15" s="27"/>
    </row>
    <row r="16" spans="2:11" x14ac:dyDescent="0.25">
      <c r="B16" s="34" t="s">
        <v>62</v>
      </c>
      <c r="C16" s="35">
        <v>3</v>
      </c>
      <c r="D16" s="38"/>
      <c r="E16" s="39"/>
      <c r="F16" s="40"/>
      <c r="G16" s="25"/>
      <c r="H16" s="27"/>
    </row>
    <row r="17" spans="2:8" x14ac:dyDescent="0.25">
      <c r="B17" s="34" t="s">
        <v>63</v>
      </c>
      <c r="C17" s="35">
        <v>2</v>
      </c>
      <c r="D17" s="38"/>
      <c r="E17" s="39"/>
      <c r="F17" s="40"/>
      <c r="G17" s="25"/>
      <c r="H17" s="27"/>
    </row>
    <row r="18" spans="2:8" x14ac:dyDescent="0.25">
      <c r="B18" s="34" t="s">
        <v>64</v>
      </c>
      <c r="C18" s="35">
        <v>3</v>
      </c>
      <c r="D18" s="38"/>
      <c r="E18" s="39"/>
      <c r="F18" s="40"/>
      <c r="G18" s="25"/>
      <c r="H18" s="27"/>
    </row>
    <row r="19" spans="2:8" x14ac:dyDescent="0.25">
      <c r="B19" s="34" t="s">
        <v>65</v>
      </c>
      <c r="C19" s="35">
        <v>2</v>
      </c>
      <c r="D19" s="38"/>
      <c r="E19" s="39"/>
      <c r="F19" s="40"/>
      <c r="G19" s="25"/>
      <c r="H19" s="27"/>
    </row>
    <row r="20" spans="2:8" x14ac:dyDescent="0.25">
      <c r="B20" s="34" t="s">
        <v>66</v>
      </c>
      <c r="C20" s="35">
        <v>3</v>
      </c>
      <c r="D20" s="38"/>
      <c r="E20" s="39"/>
      <c r="F20" s="40"/>
      <c r="G20" s="25"/>
      <c r="H20" s="27"/>
    </row>
    <row r="21" spans="2:8" ht="30" x14ac:dyDescent="0.25">
      <c r="B21" s="34" t="s">
        <v>67</v>
      </c>
      <c r="C21" s="35">
        <v>2</v>
      </c>
      <c r="D21" s="36" t="b">
        <v>0</v>
      </c>
      <c r="E21" s="41" t="s">
        <v>68</v>
      </c>
      <c r="F21" s="37">
        <v>2</v>
      </c>
      <c r="G21" s="2">
        <f t="shared" si="0"/>
        <v>0</v>
      </c>
      <c r="H21" s="2" t="s">
        <v>34</v>
      </c>
    </row>
    <row r="22" spans="2:8" ht="30" x14ac:dyDescent="0.25">
      <c r="B22" s="34" t="s">
        <v>69</v>
      </c>
      <c r="C22" s="35">
        <v>2</v>
      </c>
      <c r="D22" s="36" t="b">
        <v>0</v>
      </c>
      <c r="E22" s="41" t="s">
        <v>70</v>
      </c>
      <c r="F22" s="37">
        <v>2</v>
      </c>
      <c r="G22" s="2">
        <f t="shared" si="0"/>
        <v>0</v>
      </c>
      <c r="H22" s="2" t="s">
        <v>34</v>
      </c>
    </row>
    <row r="23" spans="2:8" ht="30" x14ac:dyDescent="0.25">
      <c r="B23" s="34" t="s">
        <v>71</v>
      </c>
      <c r="C23" s="35">
        <v>4</v>
      </c>
      <c r="D23" s="36" t="b">
        <v>0</v>
      </c>
      <c r="E23" s="35" t="s">
        <v>84</v>
      </c>
      <c r="F23" s="37">
        <v>4</v>
      </c>
      <c r="G23" s="2">
        <f t="shared" si="0"/>
        <v>0</v>
      </c>
      <c r="H23" s="2" t="s">
        <v>80</v>
      </c>
    </row>
    <row r="24" spans="2:8" ht="30" x14ac:dyDescent="0.25">
      <c r="B24" s="34" t="s">
        <v>72</v>
      </c>
      <c r="C24" s="35">
        <v>2</v>
      </c>
      <c r="D24" s="36" t="b">
        <v>0</v>
      </c>
      <c r="E24" s="35" t="s">
        <v>85</v>
      </c>
      <c r="F24" s="37">
        <v>2</v>
      </c>
      <c r="G24" s="2">
        <f t="shared" si="0"/>
        <v>0</v>
      </c>
      <c r="H24" s="2" t="s">
        <v>80</v>
      </c>
    </row>
    <row r="25" spans="2:8" ht="30" x14ac:dyDescent="0.25">
      <c r="B25" s="34" t="s">
        <v>73</v>
      </c>
      <c r="C25" s="35">
        <v>2</v>
      </c>
      <c r="D25" s="36" t="b">
        <v>0</v>
      </c>
      <c r="E25" s="35" t="s">
        <v>86</v>
      </c>
      <c r="F25" s="37">
        <v>2</v>
      </c>
      <c r="G25" s="2">
        <f t="shared" si="0"/>
        <v>0</v>
      </c>
      <c r="H25" s="2" t="s">
        <v>80</v>
      </c>
    </row>
    <row r="26" spans="2:8" x14ac:dyDescent="0.25">
      <c r="B26" s="34" t="s">
        <v>74</v>
      </c>
      <c r="C26" s="35">
        <v>20</v>
      </c>
      <c r="D26" s="36" t="b">
        <v>0</v>
      </c>
      <c r="E26" s="35" t="s">
        <v>75</v>
      </c>
      <c r="F26" s="37">
        <v>20</v>
      </c>
      <c r="G26" s="2">
        <f t="shared" si="0"/>
        <v>0</v>
      </c>
      <c r="H26" s="2" t="s">
        <v>80</v>
      </c>
    </row>
    <row r="27" spans="2:8" ht="30" x14ac:dyDescent="0.25">
      <c r="B27" s="34" t="s">
        <v>76</v>
      </c>
      <c r="C27" s="35">
        <v>20</v>
      </c>
      <c r="D27" s="36" t="b">
        <v>0</v>
      </c>
      <c r="E27" s="42" t="s">
        <v>11</v>
      </c>
      <c r="F27" s="37">
        <v>0</v>
      </c>
      <c r="G27" s="2">
        <f t="shared" si="0"/>
        <v>0</v>
      </c>
      <c r="H27" s="2" t="s">
        <v>37</v>
      </c>
    </row>
    <row r="28" spans="2:8" x14ac:dyDescent="0.25">
      <c r="B28" s="43" t="s">
        <v>77</v>
      </c>
      <c r="C28" s="39">
        <v>3</v>
      </c>
      <c r="D28" s="38" t="b">
        <v>0</v>
      </c>
      <c r="E28" s="44" t="s">
        <v>11</v>
      </c>
      <c r="F28" s="40">
        <v>0</v>
      </c>
      <c r="G28" s="25">
        <f t="shared" si="0"/>
        <v>0</v>
      </c>
      <c r="H28" s="26" t="s">
        <v>37</v>
      </c>
    </row>
    <row r="29" spans="2:8" x14ac:dyDescent="0.25">
      <c r="B29" s="43"/>
      <c r="C29" s="39"/>
      <c r="D29" s="38"/>
      <c r="E29" s="44"/>
      <c r="F29" s="40"/>
      <c r="G29" s="25"/>
      <c r="H29" s="26"/>
    </row>
    <row r="30" spans="2:8" x14ac:dyDescent="0.25">
      <c r="B30" s="43" t="s">
        <v>78</v>
      </c>
      <c r="C30" s="39">
        <v>9</v>
      </c>
      <c r="D30" s="38" t="b">
        <v>0</v>
      </c>
      <c r="E30" s="44" t="s">
        <v>11</v>
      </c>
      <c r="F30" s="40">
        <v>0</v>
      </c>
      <c r="G30" s="25">
        <f t="shared" si="0"/>
        <v>0</v>
      </c>
      <c r="H30" s="26" t="s">
        <v>37</v>
      </c>
    </row>
    <row r="31" spans="2:8" x14ac:dyDescent="0.25">
      <c r="B31" s="43"/>
      <c r="C31" s="39"/>
      <c r="D31" s="38"/>
      <c r="E31" s="44"/>
      <c r="F31" s="40"/>
      <c r="G31" s="25"/>
      <c r="H31" s="26"/>
    </row>
    <row r="32" spans="2:8" x14ac:dyDescent="0.25">
      <c r="B32" s="43" t="s">
        <v>79</v>
      </c>
      <c r="C32" s="39">
        <v>8</v>
      </c>
      <c r="D32" s="38" t="b">
        <v>0</v>
      </c>
      <c r="E32" s="39" t="s">
        <v>87</v>
      </c>
      <c r="F32" s="40">
        <v>8</v>
      </c>
      <c r="G32" s="25">
        <f t="shared" si="0"/>
        <v>0</v>
      </c>
      <c r="H32" s="26" t="s">
        <v>36</v>
      </c>
    </row>
    <row r="33" spans="2:8" ht="15.75" thickBot="1" x14ac:dyDescent="0.3">
      <c r="B33" s="45"/>
      <c r="C33" s="46"/>
      <c r="D33" s="47"/>
      <c r="E33" s="46"/>
      <c r="F33" s="48"/>
      <c r="G33" s="25"/>
      <c r="H33" s="26"/>
    </row>
  </sheetData>
  <sheetProtection algorithmName="SHA-512" hashValue="6nbYttEnTm1bN3tX+zmwfuQPji6Wp4d7GAFf9QJvsSK/9MIf/+iSmATuwRLvVgdLMah9G+a+/LAwn4X4dT4NQg==" saltValue="uwY+ErR/7fBHllWonlN0og==" spinCount="100000" sheet="1" objects="1" scenarios="1"/>
  <mergeCells count="31">
    <mergeCell ref="B28:B29"/>
    <mergeCell ref="C28:C29"/>
    <mergeCell ref="E28:E29"/>
    <mergeCell ref="F28:F29"/>
    <mergeCell ref="E7:E10"/>
    <mergeCell ref="F7:F10"/>
    <mergeCell ref="E11:E20"/>
    <mergeCell ref="F11:F20"/>
    <mergeCell ref="D7:D10"/>
    <mergeCell ref="D11:D20"/>
    <mergeCell ref="D28:D29"/>
    <mergeCell ref="B30:B31"/>
    <mergeCell ref="C30:C31"/>
    <mergeCell ref="E30:E31"/>
    <mergeCell ref="F30:F31"/>
    <mergeCell ref="B32:B33"/>
    <mergeCell ref="C32:C33"/>
    <mergeCell ref="E32:E33"/>
    <mergeCell ref="F32:F33"/>
    <mergeCell ref="D30:D31"/>
    <mergeCell ref="D32:D33"/>
    <mergeCell ref="H7:H10"/>
    <mergeCell ref="H11:H20"/>
    <mergeCell ref="H28:H29"/>
    <mergeCell ref="H30:H31"/>
    <mergeCell ref="H32:H33"/>
    <mergeCell ref="G7:G10"/>
    <mergeCell ref="G11:G20"/>
    <mergeCell ref="G28:G29"/>
    <mergeCell ref="G30:G31"/>
    <mergeCell ref="G32:G3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8214-7258-47CD-881E-F67EE9AB5775}">
  <dimension ref="B2:E8"/>
  <sheetViews>
    <sheetView showGridLines="0" workbookViewId="0">
      <selection activeCell="E21" sqref="E21"/>
    </sheetView>
  </sheetViews>
  <sheetFormatPr baseColWidth="10" defaultRowHeight="15" x14ac:dyDescent="0.25"/>
  <cols>
    <col min="2" max="2" width="30.85546875" customWidth="1"/>
    <col min="3" max="3" width="14.140625" customWidth="1"/>
    <col min="4" max="5" width="13.5703125" customWidth="1"/>
  </cols>
  <sheetData>
    <row r="2" spans="2:5" ht="15.75" thickBot="1" x14ac:dyDescent="0.3"/>
    <row r="3" spans="2:5" x14ac:dyDescent="0.25">
      <c r="B3" s="14" t="s">
        <v>38</v>
      </c>
      <c r="C3" s="15" t="s">
        <v>39</v>
      </c>
      <c r="D3" s="15" t="s">
        <v>40</v>
      </c>
      <c r="E3" s="16" t="s">
        <v>41</v>
      </c>
    </row>
    <row r="4" spans="2:5" x14ac:dyDescent="0.25">
      <c r="B4" s="17"/>
      <c r="C4" s="18"/>
      <c r="D4" s="18"/>
      <c r="E4" s="19"/>
    </row>
    <row r="5" spans="2:5" x14ac:dyDescent="0.25">
      <c r="B5" s="17" t="s">
        <v>44</v>
      </c>
      <c r="C5" s="20">
        <f>BW_M!K7</f>
        <v>0</v>
      </c>
      <c r="D5" s="20">
        <v>10</v>
      </c>
      <c r="E5" s="21">
        <f>C5/D5</f>
        <v>0</v>
      </c>
    </row>
    <row r="6" spans="2:5" x14ac:dyDescent="0.25">
      <c r="B6" s="17" t="s">
        <v>81</v>
      </c>
      <c r="C6" s="20">
        <f>BW_M!K6</f>
        <v>0</v>
      </c>
      <c r="D6" s="20">
        <v>30</v>
      </c>
      <c r="E6" s="21">
        <f t="shared" ref="E6:E8" si="0">C6/D6</f>
        <v>0</v>
      </c>
    </row>
    <row r="7" spans="2:5" x14ac:dyDescent="0.25">
      <c r="B7" s="17" t="s">
        <v>43</v>
      </c>
      <c r="C7" s="20">
        <f>BW_M!K5</f>
        <v>0</v>
      </c>
      <c r="D7" s="20">
        <v>35</v>
      </c>
      <c r="E7" s="21">
        <f t="shared" si="0"/>
        <v>0</v>
      </c>
    </row>
    <row r="8" spans="2:5" ht="15.75" thickBot="1" x14ac:dyDescent="0.3">
      <c r="B8" s="22" t="s">
        <v>42</v>
      </c>
      <c r="C8" s="23">
        <f>BW_M!K4</f>
        <v>0</v>
      </c>
      <c r="D8" s="23">
        <v>65</v>
      </c>
      <c r="E8" s="24">
        <f t="shared" si="0"/>
        <v>0</v>
      </c>
    </row>
  </sheetData>
  <sheetProtection algorithmName="SHA-512" hashValue="AgAnjpt78RSTXvPaTh11n03JavHIT3GwwupbSCYI0rjLojaMSNvpCHEg8/2MWar/vrIcdeSaH0+YnXECrVMPAg==" saltValue="cYv+/CNvLugLHPevjqCiaA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BW_B</vt:lpstr>
      <vt:lpstr>Dashboard BW_B</vt:lpstr>
      <vt:lpstr>BW_M</vt:lpstr>
      <vt:lpstr>Dashboard BW_M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2025-05-28T11:56:32Z</dcterms:created>
  <dcterms:modified xsi:type="dcterms:W3CDTF">2025-06-30T14:13:51Z</dcterms:modified>
</cp:coreProperties>
</file>