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\gfs_fdlb\SOE_Servicezentrum\Curricula\Curriculum 26\018_Studis\"/>
    </mc:Choice>
  </mc:AlternateContent>
  <xr:revisionPtr revIDLastSave="0" documentId="13_ncr:1_{7FED0118-5C9E-4D7F-8697-509CD68F9347}" xr6:coauthVersionLast="47" xr6:coauthVersionMax="47" xr10:uidLastSave="{00000000-0000-0000-0000-000000000000}"/>
  <bookViews>
    <workbookView xWindow="-120" yWindow="-120" windowWidth="29040" windowHeight="17520" xr2:uid="{CAC1A4EA-6BF1-4696-B303-520496ECFB12}"/>
  </bookViews>
  <sheets>
    <sheet name="EH_B" sheetId="1" r:id="rId1"/>
    <sheet name="Dashboard EH_B" sheetId="2" r:id="rId2"/>
    <sheet name="EH_M" sheetId="3" r:id="rId3"/>
    <sheet name="Dashboard EH_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E5" i="4"/>
  <c r="C6" i="4"/>
  <c r="C5" i="4"/>
  <c r="K5" i="3"/>
  <c r="K6" i="3"/>
  <c r="K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4" i="3"/>
  <c r="C5" i="2"/>
  <c r="E5" i="2" s="1"/>
  <c r="K5" i="1"/>
  <c r="K4" i="1"/>
  <c r="G5" i="1"/>
  <c r="G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4" i="1"/>
</calcChain>
</file>

<file path=xl/sharedStrings.xml><?xml version="1.0" encoding="utf-8"?>
<sst xmlns="http://schemas.openxmlformats.org/spreadsheetml/2006/main" count="177" uniqueCount="102">
  <si>
    <t>BEd 2024</t>
  </si>
  <si>
    <t>ECTS</t>
  </si>
  <si>
    <t>BEd 2026</t>
  </si>
  <si>
    <t>EH B 1.1 Einführung Studienbereich Ernährung einschl. Fachdidaktik (STEOP)</t>
  </si>
  <si>
    <t>EH B 1.1 Einführung Studienbereich Ernährung einschließlich Fachdidaktik (STEOP)</t>
  </si>
  <si>
    <t>EH B 1.2 Einführung Studienbereich Haushalt einschl. Fachdidaktik</t>
  </si>
  <si>
    <t>EH B 1.2 Einführung Studienbereich Haushalt einschließlich Fachdidaktik (STEOP)</t>
  </si>
  <si>
    <t>EH B 2.1 Naturwissenschaftliche Grundlagen der Ernährung des Menschen</t>
  </si>
  <si>
    <t xml:space="preserve">EH B 2.1 Ernährung des Menschen 1 </t>
  </si>
  <si>
    <t xml:space="preserve">EH B 3.1 Ernährung des Menschen 2 </t>
  </si>
  <si>
    <t>EH B 2.2 Humanernährung 1</t>
  </si>
  <si>
    <t>EH B 2.1 Ernährung des Menschen 1</t>
  </si>
  <si>
    <t>EH B 2.3 Humanernährung 2</t>
  </si>
  <si>
    <t>EH B 3.1 Ernährung des Menschen 2</t>
  </si>
  <si>
    <t>EH B 2.4 Sozialwissenschaftliche Grundlagen der Ernährung des Menschen</t>
  </si>
  <si>
    <t>EH B 3.1 Grundlagen der Arbeitswissenschaften</t>
  </si>
  <si>
    <t>EH B 2.3 Arbeitswissenschaften</t>
  </si>
  <si>
    <t>EH B 3.2 Wissenschaftlich Schreiben und Präsentieren</t>
  </si>
  <si>
    <t>EH B 3.3 Wissenschaftliches Arbeiten im Fach EH</t>
  </si>
  <si>
    <t>EH B 3.3 Fachdidaktik Arbeitsorganisation für den fachpraktischen Unterricht</t>
  </si>
  <si>
    <t xml:space="preserve">EH B 4.1 Fachdidaktik Arbeitsorganisation </t>
  </si>
  <si>
    <t>EH B 3.4 Fachdidaktik Konzeptionen für den Fachunterricht</t>
  </si>
  <si>
    <t>EH B 6.1 Fachdidaktik Konzeptionen</t>
  </si>
  <si>
    <t>EH B 4.1 Grundlagen der Lebensmitteltechnologie</t>
  </si>
  <si>
    <t>EH B 6.2 Lebensmitteltechnologie inkl. Verbraucher:innenbildung</t>
  </si>
  <si>
    <t>EH B 4.2 Warenkunde 1: Tierische Lebensmittel und Getränke</t>
  </si>
  <si>
    <t>EH B 4.3 Warenkunde 1: Tierische Lebensmittel</t>
  </si>
  <si>
    <t>EH B 4.3 Warenkunde 2: Pflanzliche Lebensmittel und Würzmittel</t>
  </si>
  <si>
    <t>EH B 5.2 Warenkunde 2: Pflanzliche Lebensmittel &amp; Gewürze</t>
  </si>
  <si>
    <t>EH B 4.4 Kultur und Technik der Nahrungszubereitung 1</t>
  </si>
  <si>
    <t>EH B 4.2 Kultur und Technik der Nahrungszubereitung 1</t>
  </si>
  <si>
    <t>EH B 4.5 Kultur und Technik der Nahrungszubereitung 2</t>
  </si>
  <si>
    <t>EH B 5.1 Kultur und Technik der Nahrungszubereitung 2</t>
  </si>
  <si>
    <t>EH B 5.1 Grundlagen der Humanökologie</t>
  </si>
  <si>
    <t>EH B 2.2 Humanökologie</t>
  </si>
  <si>
    <t>EH B 5.2 Haushalt und Nachhaltigkeit</t>
  </si>
  <si>
    <t>EH B 7.1 Nachhaltigkeitsmanagement</t>
  </si>
  <si>
    <t>EH B 5.3 Fachdidaktik PPS II (Teil der PPS)</t>
  </si>
  <si>
    <t>Siehe PPS</t>
  </si>
  <si>
    <t>EH B 6.1 Grundlagen der Sozioökonomie des Haushalts</t>
  </si>
  <si>
    <t>Keine Entsprechung</t>
  </si>
  <si>
    <t>EH B 6.2 Verbraucherbildung</t>
  </si>
  <si>
    <t>EH B 6.3 Fachdidaktik Verbraucherbildung in Schulen</t>
  </si>
  <si>
    <t>EH B 4.5 Fachdidaktik Verbraucher:innenbildung</t>
  </si>
  <si>
    <t>EH B 7.1 Ernährungsmedizinische Grundlagen</t>
  </si>
  <si>
    <t>EH B 4.4 Ernährungsmedizinische Grundlagen inkl. Diätetik</t>
  </si>
  <si>
    <t>EH B 7.2 Fachpraktische Übungen Diätetik</t>
  </si>
  <si>
    <t>EH B 7.3 Alternative Ernährungslehren</t>
  </si>
  <si>
    <t>EH B 8.1 Inklusive Arbeitswelten</t>
  </si>
  <si>
    <t>EH B 7.5.1 Inklusive Arbeitswelten</t>
  </si>
  <si>
    <t>EH B 8.2 Berufsgrundbildung</t>
  </si>
  <si>
    <t>EH B 7.5.2 Berufsgrundbildung</t>
  </si>
  <si>
    <t>EH B 8.3 Fachdidaktik PPS III (Teil der PPS)</t>
  </si>
  <si>
    <t>EH B 9.1 Grundfragen zur Welternährungslage</t>
  </si>
  <si>
    <t>EH B 5.3 Welternährung</t>
  </si>
  <si>
    <t>EH B 9.2 Grundlagen der Gesundheitswissenschaften</t>
  </si>
  <si>
    <t>EH B 7.2 Gesundheitsförderung in Schulen</t>
  </si>
  <si>
    <t>EH B 9.3 Fachdidaktik Gesundheitsförderung in Schulen</t>
  </si>
  <si>
    <t>EH B 10.1 Ernährung und Haushalt im naturwissenschaftlichen Lernfeld</t>
  </si>
  <si>
    <t>EH B 7.4 EH im natur-, geistes- und sozialwissenschaftlichen Lernfeld</t>
  </si>
  <si>
    <t>EH B 10.2 Ernährung und Haushalt im geistes- und sozialwissenschaftlichen Lernfeld</t>
  </si>
  <si>
    <t>EH B 10.3 Kultur und Technik der Nahrungszubereitung 3</t>
  </si>
  <si>
    <t>EH B 7.3 Kultur und Technik der Nahrungszubereitung 3</t>
  </si>
  <si>
    <t>EH B BA Bachelorarbeit</t>
  </si>
  <si>
    <t>Absolviert</t>
  </si>
  <si>
    <t>LV OK</t>
  </si>
  <si>
    <t>SUMME</t>
  </si>
  <si>
    <t>CODE</t>
  </si>
  <si>
    <t>BED</t>
  </si>
  <si>
    <t>KE</t>
  </si>
  <si>
    <t>Bereich</t>
  </si>
  <si>
    <t>Äquivalenzen</t>
  </si>
  <si>
    <t>Soll</t>
  </si>
  <si>
    <t>%</t>
  </si>
  <si>
    <t>Bachelor</t>
  </si>
  <si>
    <t>MEd 2024</t>
  </si>
  <si>
    <t>MEd 2026</t>
  </si>
  <si>
    <t>EH M 1.1 Fachdidaktik Projektmanagement</t>
  </si>
  <si>
    <t>EH M 2.4 Fachdidaktik Projektmanagement</t>
  </si>
  <si>
    <t>EH M 1.2 Projektmanagement Gesundheitsförderung</t>
  </si>
  <si>
    <t>EH M 1.3 Projektmanagement Verbraucherbildung</t>
  </si>
  <si>
    <t>EH M 2.3 Zukunftsorientierte Verbraucher:innenbildung</t>
  </si>
  <si>
    <t>EH M 2.1.1 Wahlpflichtseminar Familiensoziologie</t>
  </si>
  <si>
    <t>EH M 2.1.2 Wahlpflichtseminar Gesundheitspsychologie</t>
  </si>
  <si>
    <t>EH M 3.3 Gesundheitspsychologie</t>
  </si>
  <si>
    <t>EH M 2.1.3 Wahlpflichtseminar Ethische Fragen zur Daseinsgestaltung</t>
  </si>
  <si>
    <t>EH M 3.1 Ethik</t>
  </si>
  <si>
    <t>EH M 2.1.4 Wahlpflichtseminar Sozioökonomie</t>
  </si>
  <si>
    <t>EH M 2.2.1 Wahlpflichtseminar Lebensmittel- und Biotechnologie</t>
  </si>
  <si>
    <t>EH M 2.2.2 Wahlpflichtseminar Umwelttechnologien</t>
  </si>
  <si>
    <t>EH M 2.2.3 Wahlpflichtseminar Labor: LM-Analyse, Sensorik</t>
  </si>
  <si>
    <t>EH M 1.1 Lebensmittelsensorik</t>
  </si>
  <si>
    <t>EH M 2.2.4 Wahlpflichtseminar Agrar- und Ernährungssysteme</t>
  </si>
  <si>
    <t>EH M 3.1 Fachdidaktik im UF Ernährung und Haushalt</t>
  </si>
  <si>
    <t>EH M 4.1 Seminar zur Masterarbeit</t>
  </si>
  <si>
    <t>EH M 4.2 Begleitung zur Masterarbeit</t>
  </si>
  <si>
    <t>EH M 4.2 Masterarbeit</t>
  </si>
  <si>
    <t>EH M 4.3 Masterarbeit</t>
  </si>
  <si>
    <t>MED</t>
  </si>
  <si>
    <t>MA</t>
  </si>
  <si>
    <t>Masterarbeitsmodul</t>
  </si>
  <si>
    <t>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</si>
</sst>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EC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1" xfId="0" applyNumberFormat="1" applyBorder="1"/>
    <xf numFmtId="164" fontId="0" fillId="0" borderId="8" xfId="0" applyNumberFormat="1" applyBorder="1"/>
    <xf numFmtId="9" fontId="0" fillId="0" borderId="6" xfId="0" applyNumberFormat="1" applyBorder="1"/>
    <xf numFmtId="9" fontId="0" fillId="0" borderId="9" xfId="0" applyNumberFormat="1" applyBorder="1"/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6" xfId="0" applyBorder="1" applyAlignment="1">
      <alignment vertical="center" wrapText="1"/>
    </xf>
    <xf numFmtId="0" fontId="4" fillId="0" borderId="10" xfId="0" applyFont="1" applyBorder="1" applyAlignment="1">
      <alignment wrapText="1"/>
    </xf>
    <xf numFmtId="0" fontId="0" fillId="0" borderId="0" xfId="0" applyAlignment="1" applyProtection="1">
      <alignment wrapText="1"/>
    </xf>
    <xf numFmtId="0" fontId="1" fillId="0" borderId="3" xfId="0" applyFont="1" applyBorder="1" applyAlignment="1" applyProtection="1">
      <alignment vertical="center" wrapText="1"/>
    </xf>
    <xf numFmtId="0" fontId="0" fillId="0" borderId="0" xfId="0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EH_B'!$B$5:$B$5</c:f>
              <c:strCache>
                <c:ptCount val="1"/>
                <c:pt idx="0">
                  <c:v>Bachelor</c:v>
                </c:pt>
              </c:strCache>
            </c:strRef>
          </c:cat>
          <c:val>
            <c:numRef>
              <c:f>'Dashboard EH_B'!$E$5:$E$5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2-4444-AD14-64A5566A0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86714719"/>
        <c:axId val="1386712799"/>
      </c:barChart>
      <c:catAx>
        <c:axId val="13867147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86712799"/>
        <c:crosses val="autoZero"/>
        <c:auto val="1"/>
        <c:lblAlgn val="ctr"/>
        <c:lblOffset val="100"/>
        <c:noMultiLvlLbl val="0"/>
      </c:catAx>
      <c:valAx>
        <c:axId val="1386712799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8671471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EH_M'!$B$5:$B$6</c:f>
              <c:strCache>
                <c:ptCount val="2"/>
                <c:pt idx="0">
                  <c:v>Masterarbeitsmodul</c:v>
                </c:pt>
                <c:pt idx="1">
                  <c:v>Master</c:v>
                </c:pt>
              </c:strCache>
            </c:strRef>
          </c:cat>
          <c:val>
            <c:numRef>
              <c:f>'Dashboard EH_M'!$E$5:$E$6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E3-4E04-BA4B-5BBFDD08F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86714239"/>
        <c:axId val="1386731039"/>
      </c:barChart>
      <c:catAx>
        <c:axId val="1386714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86731039"/>
        <c:crosses val="autoZero"/>
        <c:auto val="1"/>
        <c:lblAlgn val="ctr"/>
        <c:lblOffset val="100"/>
        <c:noMultiLvlLbl val="0"/>
      </c:catAx>
      <c:valAx>
        <c:axId val="1386731039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8671423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4762</xdr:rowOff>
    </xdr:from>
    <xdr:to>
      <xdr:col>15</xdr:col>
      <xdr:colOff>9525</xdr:colOff>
      <xdr:row>22</xdr:row>
      <xdr:rowOff>180975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0F01FA0-894B-1784-F391-28137149E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14287</xdr:rowOff>
    </xdr:from>
    <xdr:to>
      <xdr:col>15</xdr:col>
      <xdr:colOff>9525</xdr:colOff>
      <xdr:row>25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78E515F-E727-5561-5DFB-6210862B7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716F2-C0ED-4EAD-8562-C2FD2918F418}">
  <dimension ref="B2:K38"/>
  <sheetViews>
    <sheetView showGridLines="0" tabSelected="1" workbookViewId="0">
      <selection activeCell="D1" sqref="D1"/>
    </sheetView>
  </sheetViews>
  <sheetFormatPr baseColWidth="10" defaultRowHeight="15" x14ac:dyDescent="0.25"/>
  <cols>
    <col min="1" max="1" width="11.42578125" style="1"/>
    <col min="2" max="2" width="65.5703125" style="1" customWidth="1"/>
    <col min="3" max="3" width="11.42578125" style="1"/>
    <col min="4" max="4" width="11.42578125" style="42"/>
    <col min="5" max="5" width="70.7109375" style="1" customWidth="1"/>
    <col min="6" max="6" width="11.42578125" style="1"/>
    <col min="7" max="11" width="11.42578125" style="33"/>
    <col min="12" max="16384" width="11.42578125" style="1"/>
  </cols>
  <sheetData>
    <row r="2" spans="2:11" ht="15.75" thickBot="1" x14ac:dyDescent="0.3"/>
    <row r="3" spans="2:11" x14ac:dyDescent="0.25">
      <c r="B3" s="5" t="s">
        <v>0</v>
      </c>
      <c r="C3" s="6" t="s">
        <v>1</v>
      </c>
      <c r="D3" s="43" t="s">
        <v>64</v>
      </c>
      <c r="E3" s="6" t="s">
        <v>2</v>
      </c>
      <c r="F3" s="7" t="s">
        <v>1</v>
      </c>
      <c r="G3" s="33" t="s">
        <v>65</v>
      </c>
      <c r="H3" s="33" t="s">
        <v>67</v>
      </c>
      <c r="J3" s="33" t="s">
        <v>66</v>
      </c>
    </row>
    <row r="4" spans="2:11" ht="30" x14ac:dyDescent="0.25">
      <c r="B4" s="8" t="s">
        <v>3</v>
      </c>
      <c r="C4" s="2">
        <v>4</v>
      </c>
      <c r="D4" s="34" t="b">
        <v>0</v>
      </c>
      <c r="E4" s="2" t="s">
        <v>4</v>
      </c>
      <c r="F4" s="9">
        <v>3</v>
      </c>
      <c r="G4" s="33">
        <f>IF(D4=TRUE,F4,0)</f>
        <v>0</v>
      </c>
      <c r="H4" s="33" t="s">
        <v>68</v>
      </c>
      <c r="J4" s="33" t="s">
        <v>68</v>
      </c>
      <c r="K4" s="33">
        <f>SUMIF(H:H,J4,G:G)</f>
        <v>0</v>
      </c>
    </row>
    <row r="5" spans="2:11" ht="30" x14ac:dyDescent="0.25">
      <c r="B5" s="8" t="s">
        <v>5</v>
      </c>
      <c r="C5" s="2">
        <v>4</v>
      </c>
      <c r="D5" s="34" t="b">
        <v>0</v>
      </c>
      <c r="E5" s="2" t="s">
        <v>6</v>
      </c>
      <c r="F5" s="9">
        <v>3</v>
      </c>
      <c r="G5" s="33">
        <f t="shared" ref="G5:G38" si="0">IF(D5=TRUE,F5,0)</f>
        <v>0</v>
      </c>
      <c r="H5" s="33" t="s">
        <v>68</v>
      </c>
      <c r="J5" s="33" t="s">
        <v>69</v>
      </c>
      <c r="K5" s="33">
        <f>SUMIF(H:H,J5,G:G)</f>
        <v>0</v>
      </c>
    </row>
    <row r="6" spans="2:11" x14ac:dyDescent="0.25">
      <c r="B6" s="37" t="s">
        <v>7</v>
      </c>
      <c r="C6" s="38">
        <v>4</v>
      </c>
      <c r="D6" s="39" t="b">
        <v>0</v>
      </c>
      <c r="E6" s="3" t="s">
        <v>8</v>
      </c>
      <c r="F6" s="40">
        <v>6</v>
      </c>
      <c r="G6" s="41">
        <f t="shared" si="0"/>
        <v>0</v>
      </c>
      <c r="H6" s="36" t="s">
        <v>68</v>
      </c>
    </row>
    <row r="7" spans="2:11" x14ac:dyDescent="0.25">
      <c r="B7" s="37"/>
      <c r="C7" s="38"/>
      <c r="D7" s="39"/>
      <c r="E7" s="3" t="s">
        <v>9</v>
      </c>
      <c r="F7" s="40"/>
      <c r="G7" s="41"/>
      <c r="H7" s="36"/>
    </row>
    <row r="8" spans="2:11" x14ac:dyDescent="0.25">
      <c r="B8" s="8" t="s">
        <v>10</v>
      </c>
      <c r="C8" s="2">
        <v>4</v>
      </c>
      <c r="D8" s="34" t="b">
        <v>0</v>
      </c>
      <c r="E8" s="3" t="s">
        <v>11</v>
      </c>
      <c r="F8" s="9">
        <v>2</v>
      </c>
      <c r="G8" s="33">
        <f t="shared" si="0"/>
        <v>0</v>
      </c>
      <c r="H8" s="33" t="s">
        <v>68</v>
      </c>
    </row>
    <row r="9" spans="2:11" x14ac:dyDescent="0.25">
      <c r="B9" s="8" t="s">
        <v>12</v>
      </c>
      <c r="C9" s="2">
        <v>4</v>
      </c>
      <c r="D9" s="34" t="b">
        <v>0</v>
      </c>
      <c r="E9" s="3" t="s">
        <v>13</v>
      </c>
      <c r="F9" s="9">
        <v>2</v>
      </c>
      <c r="G9" s="33">
        <f t="shared" si="0"/>
        <v>0</v>
      </c>
      <c r="H9" s="33" t="s">
        <v>68</v>
      </c>
    </row>
    <row r="10" spans="2:11" ht="30" x14ac:dyDescent="0.25">
      <c r="B10" s="8" t="s">
        <v>14</v>
      </c>
      <c r="C10" s="2">
        <v>2</v>
      </c>
      <c r="D10" s="34" t="b">
        <v>0</v>
      </c>
      <c r="E10" s="3" t="s">
        <v>14</v>
      </c>
      <c r="F10" s="9">
        <v>2</v>
      </c>
      <c r="G10" s="33">
        <f t="shared" si="0"/>
        <v>0</v>
      </c>
      <c r="H10" s="33" t="s">
        <v>68</v>
      </c>
    </row>
    <row r="11" spans="2:11" x14ac:dyDescent="0.25">
      <c r="B11" s="8" t="s">
        <v>15</v>
      </c>
      <c r="C11" s="2">
        <v>2</v>
      </c>
      <c r="D11" s="34" t="b">
        <v>0</v>
      </c>
      <c r="E11" s="3" t="s">
        <v>16</v>
      </c>
      <c r="F11" s="9">
        <v>2</v>
      </c>
      <c r="G11" s="33">
        <f t="shared" si="0"/>
        <v>0</v>
      </c>
      <c r="H11" s="33" t="s">
        <v>68</v>
      </c>
    </row>
    <row r="12" spans="2:11" x14ac:dyDescent="0.25">
      <c r="B12" s="8" t="s">
        <v>17</v>
      </c>
      <c r="C12" s="2">
        <v>2</v>
      </c>
      <c r="D12" s="34" t="b">
        <v>0</v>
      </c>
      <c r="E12" s="3" t="s">
        <v>18</v>
      </c>
      <c r="F12" s="9">
        <v>2</v>
      </c>
      <c r="G12" s="33">
        <f t="shared" si="0"/>
        <v>0</v>
      </c>
      <c r="H12" s="33" t="s">
        <v>68</v>
      </c>
    </row>
    <row r="13" spans="2:11" ht="30" x14ac:dyDescent="0.25">
      <c r="B13" s="8" t="s">
        <v>19</v>
      </c>
      <c r="C13" s="2">
        <v>3</v>
      </c>
      <c r="D13" s="34" t="b">
        <v>0</v>
      </c>
      <c r="E13" s="3" t="s">
        <v>20</v>
      </c>
      <c r="F13" s="9">
        <v>3</v>
      </c>
      <c r="G13" s="33">
        <f t="shared" si="0"/>
        <v>0</v>
      </c>
      <c r="H13" s="33" t="s">
        <v>68</v>
      </c>
    </row>
    <row r="14" spans="2:11" x14ac:dyDescent="0.25">
      <c r="B14" s="8" t="s">
        <v>21</v>
      </c>
      <c r="C14" s="2">
        <v>3</v>
      </c>
      <c r="D14" s="34" t="b">
        <v>0</v>
      </c>
      <c r="E14" s="3" t="s">
        <v>22</v>
      </c>
      <c r="F14" s="9">
        <v>3</v>
      </c>
      <c r="G14" s="33">
        <f t="shared" si="0"/>
        <v>0</v>
      </c>
      <c r="H14" s="33" t="s">
        <v>68</v>
      </c>
    </row>
    <row r="15" spans="2:11" x14ac:dyDescent="0.25">
      <c r="B15" s="8" t="s">
        <v>23</v>
      </c>
      <c r="C15" s="2">
        <v>3</v>
      </c>
      <c r="D15" s="34" t="b">
        <v>0</v>
      </c>
      <c r="E15" s="3" t="s">
        <v>24</v>
      </c>
      <c r="F15" s="9">
        <v>2</v>
      </c>
      <c r="G15" s="33">
        <f t="shared" si="0"/>
        <v>0</v>
      </c>
      <c r="H15" s="33" t="s">
        <v>68</v>
      </c>
    </row>
    <row r="16" spans="2:11" x14ac:dyDescent="0.25">
      <c r="B16" s="8" t="s">
        <v>25</v>
      </c>
      <c r="C16" s="2">
        <v>3</v>
      </c>
      <c r="D16" s="34" t="b">
        <v>0</v>
      </c>
      <c r="E16" s="3" t="s">
        <v>26</v>
      </c>
      <c r="F16" s="9">
        <v>2</v>
      </c>
      <c r="G16" s="33">
        <f t="shared" si="0"/>
        <v>0</v>
      </c>
      <c r="H16" s="33" t="s">
        <v>68</v>
      </c>
    </row>
    <row r="17" spans="2:8" x14ac:dyDescent="0.25">
      <c r="B17" s="8" t="s">
        <v>27</v>
      </c>
      <c r="C17" s="2">
        <v>3</v>
      </c>
      <c r="D17" s="34" t="b">
        <v>0</v>
      </c>
      <c r="E17" s="3" t="s">
        <v>28</v>
      </c>
      <c r="F17" s="9">
        <v>2</v>
      </c>
      <c r="G17" s="33">
        <f t="shared" si="0"/>
        <v>0</v>
      </c>
      <c r="H17" s="33" t="s">
        <v>68</v>
      </c>
    </row>
    <row r="18" spans="2:8" x14ac:dyDescent="0.25">
      <c r="B18" s="8" t="s">
        <v>29</v>
      </c>
      <c r="C18" s="2">
        <v>2</v>
      </c>
      <c r="D18" s="34" t="b">
        <v>0</v>
      </c>
      <c r="E18" s="3" t="s">
        <v>30</v>
      </c>
      <c r="F18" s="9">
        <v>3</v>
      </c>
      <c r="G18" s="33">
        <f t="shared" si="0"/>
        <v>0</v>
      </c>
      <c r="H18" s="33" t="s">
        <v>68</v>
      </c>
    </row>
    <row r="19" spans="2:8" x14ac:dyDescent="0.25">
      <c r="B19" s="8" t="s">
        <v>31</v>
      </c>
      <c r="C19" s="2">
        <v>4</v>
      </c>
      <c r="D19" s="34" t="b">
        <v>0</v>
      </c>
      <c r="E19" s="3" t="s">
        <v>32</v>
      </c>
      <c r="F19" s="9">
        <v>3</v>
      </c>
      <c r="G19" s="33">
        <f t="shared" si="0"/>
        <v>0</v>
      </c>
      <c r="H19" s="33" t="s">
        <v>68</v>
      </c>
    </row>
    <row r="20" spans="2:8" x14ac:dyDescent="0.25">
      <c r="B20" s="8" t="s">
        <v>33</v>
      </c>
      <c r="C20" s="2">
        <v>3</v>
      </c>
      <c r="D20" s="34" t="b">
        <v>0</v>
      </c>
      <c r="E20" s="3" t="s">
        <v>34</v>
      </c>
      <c r="F20" s="9">
        <v>3</v>
      </c>
      <c r="G20" s="33">
        <f t="shared" si="0"/>
        <v>0</v>
      </c>
      <c r="H20" s="33" t="s">
        <v>68</v>
      </c>
    </row>
    <row r="21" spans="2:8" x14ac:dyDescent="0.25">
      <c r="B21" s="8" t="s">
        <v>35</v>
      </c>
      <c r="C21" s="2">
        <v>4</v>
      </c>
      <c r="D21" s="34" t="b">
        <v>0</v>
      </c>
      <c r="E21" s="3" t="s">
        <v>36</v>
      </c>
      <c r="F21" s="9">
        <v>3</v>
      </c>
      <c r="G21" s="33">
        <f t="shared" si="0"/>
        <v>0</v>
      </c>
      <c r="H21" s="33" t="s">
        <v>68</v>
      </c>
    </row>
    <row r="22" spans="2:8" x14ac:dyDescent="0.25">
      <c r="B22" s="8" t="s">
        <v>37</v>
      </c>
      <c r="C22" s="2">
        <v>3</v>
      </c>
      <c r="D22" s="34" t="b">
        <v>0</v>
      </c>
      <c r="E22" s="4" t="s">
        <v>38</v>
      </c>
      <c r="F22" s="9"/>
      <c r="G22" s="33">
        <f t="shared" si="0"/>
        <v>0</v>
      </c>
      <c r="H22" s="33" t="s">
        <v>69</v>
      </c>
    </row>
    <row r="23" spans="2:8" x14ac:dyDescent="0.25">
      <c r="B23" s="8" t="s">
        <v>39</v>
      </c>
      <c r="C23" s="2">
        <v>2</v>
      </c>
      <c r="D23" s="34" t="b">
        <v>0</v>
      </c>
      <c r="E23" s="4" t="s">
        <v>40</v>
      </c>
      <c r="F23" s="9"/>
      <c r="G23" s="33">
        <f t="shared" si="0"/>
        <v>0</v>
      </c>
      <c r="H23" s="33" t="s">
        <v>69</v>
      </c>
    </row>
    <row r="24" spans="2:8" x14ac:dyDescent="0.25">
      <c r="B24" s="8" t="s">
        <v>41</v>
      </c>
      <c r="C24" s="2">
        <v>2</v>
      </c>
      <c r="D24" s="34" t="b">
        <v>0</v>
      </c>
      <c r="E24" s="3" t="s">
        <v>24</v>
      </c>
      <c r="F24" s="9">
        <v>3</v>
      </c>
      <c r="G24" s="33">
        <f t="shared" si="0"/>
        <v>0</v>
      </c>
      <c r="H24" s="33" t="s">
        <v>68</v>
      </c>
    </row>
    <row r="25" spans="2:8" x14ac:dyDescent="0.25">
      <c r="B25" s="8" t="s">
        <v>42</v>
      </c>
      <c r="C25" s="2">
        <v>3</v>
      </c>
      <c r="D25" s="34" t="b">
        <v>0</v>
      </c>
      <c r="E25" s="3" t="s">
        <v>43</v>
      </c>
      <c r="F25" s="9">
        <v>3</v>
      </c>
      <c r="G25" s="33">
        <f t="shared" si="0"/>
        <v>0</v>
      </c>
      <c r="H25" s="33" t="s">
        <v>68</v>
      </c>
    </row>
    <row r="26" spans="2:8" x14ac:dyDescent="0.25">
      <c r="B26" s="8" t="s">
        <v>44</v>
      </c>
      <c r="C26" s="2">
        <v>3</v>
      </c>
      <c r="D26" s="34" t="b">
        <v>0</v>
      </c>
      <c r="E26" s="3" t="s">
        <v>45</v>
      </c>
      <c r="F26" s="9">
        <v>3</v>
      </c>
      <c r="G26" s="33">
        <f t="shared" si="0"/>
        <v>0</v>
      </c>
      <c r="H26" s="33" t="s">
        <v>68</v>
      </c>
    </row>
    <row r="27" spans="2:8" x14ac:dyDescent="0.25">
      <c r="B27" s="8" t="s">
        <v>46</v>
      </c>
      <c r="C27" s="2">
        <v>2</v>
      </c>
      <c r="D27" s="34" t="b">
        <v>0</v>
      </c>
      <c r="E27" s="4" t="s">
        <v>40</v>
      </c>
      <c r="F27" s="9"/>
      <c r="G27" s="33">
        <f t="shared" si="0"/>
        <v>0</v>
      </c>
      <c r="H27" s="33" t="s">
        <v>69</v>
      </c>
    </row>
    <row r="28" spans="2:8" x14ac:dyDescent="0.25">
      <c r="B28" s="8" t="s">
        <v>47</v>
      </c>
      <c r="C28" s="2">
        <v>3</v>
      </c>
      <c r="D28" s="34" t="b">
        <v>0</v>
      </c>
      <c r="E28" s="4" t="s">
        <v>40</v>
      </c>
      <c r="F28" s="9"/>
      <c r="G28" s="33">
        <f t="shared" si="0"/>
        <v>0</v>
      </c>
      <c r="H28" s="33" t="s">
        <v>69</v>
      </c>
    </row>
    <row r="29" spans="2:8" x14ac:dyDescent="0.25">
      <c r="B29" s="8" t="s">
        <v>48</v>
      </c>
      <c r="C29" s="2">
        <v>4</v>
      </c>
      <c r="D29" s="34" t="b">
        <v>0</v>
      </c>
      <c r="E29" s="3" t="s">
        <v>49</v>
      </c>
      <c r="F29" s="9">
        <v>3</v>
      </c>
      <c r="G29" s="33">
        <f t="shared" si="0"/>
        <v>0</v>
      </c>
      <c r="H29" s="33" t="s">
        <v>68</v>
      </c>
    </row>
    <row r="30" spans="2:8" x14ac:dyDescent="0.25">
      <c r="B30" s="8" t="s">
        <v>50</v>
      </c>
      <c r="C30" s="2">
        <v>4</v>
      </c>
      <c r="D30" s="34" t="b">
        <v>0</v>
      </c>
      <c r="E30" s="3" t="s">
        <v>51</v>
      </c>
      <c r="F30" s="9">
        <v>3</v>
      </c>
      <c r="G30" s="33">
        <f t="shared" si="0"/>
        <v>0</v>
      </c>
      <c r="H30" s="33" t="s">
        <v>68</v>
      </c>
    </row>
    <row r="31" spans="2:8" x14ac:dyDescent="0.25">
      <c r="B31" s="8" t="s">
        <v>52</v>
      </c>
      <c r="C31" s="2">
        <v>3</v>
      </c>
      <c r="D31" s="34" t="b">
        <v>0</v>
      </c>
      <c r="E31" s="4" t="s">
        <v>38</v>
      </c>
      <c r="F31" s="9"/>
      <c r="G31" s="33">
        <f t="shared" si="0"/>
        <v>0</v>
      </c>
      <c r="H31" s="33" t="s">
        <v>69</v>
      </c>
    </row>
    <row r="32" spans="2:8" x14ac:dyDescent="0.25">
      <c r="B32" s="8" t="s">
        <v>53</v>
      </c>
      <c r="C32" s="2">
        <v>2</v>
      </c>
      <c r="D32" s="34" t="b">
        <v>0</v>
      </c>
      <c r="E32" s="3" t="s">
        <v>54</v>
      </c>
      <c r="F32" s="9">
        <v>2</v>
      </c>
      <c r="G32" s="33">
        <f t="shared" si="0"/>
        <v>0</v>
      </c>
      <c r="H32" s="33" t="s">
        <v>68</v>
      </c>
    </row>
    <row r="33" spans="2:8" x14ac:dyDescent="0.25">
      <c r="B33" s="8" t="s">
        <v>55</v>
      </c>
      <c r="C33" s="2">
        <v>2</v>
      </c>
      <c r="D33" s="34" t="b">
        <v>0</v>
      </c>
      <c r="E33" s="3" t="s">
        <v>56</v>
      </c>
      <c r="F33" s="9">
        <v>2</v>
      </c>
      <c r="G33" s="33">
        <f t="shared" si="0"/>
        <v>0</v>
      </c>
      <c r="H33" s="33" t="s">
        <v>68</v>
      </c>
    </row>
    <row r="34" spans="2:8" x14ac:dyDescent="0.25">
      <c r="B34" s="8" t="s">
        <v>57</v>
      </c>
      <c r="C34" s="2">
        <v>3</v>
      </c>
      <c r="D34" s="34" t="b">
        <v>0</v>
      </c>
      <c r="E34" s="3" t="s">
        <v>56</v>
      </c>
      <c r="F34" s="9">
        <v>2</v>
      </c>
      <c r="G34" s="33">
        <f t="shared" si="0"/>
        <v>0</v>
      </c>
      <c r="H34" s="33" t="s">
        <v>68</v>
      </c>
    </row>
    <row r="35" spans="2:8" x14ac:dyDescent="0.25">
      <c r="B35" s="8" t="s">
        <v>58</v>
      </c>
      <c r="C35" s="2">
        <v>4</v>
      </c>
      <c r="D35" s="34" t="b">
        <v>0</v>
      </c>
      <c r="E35" s="3" t="s">
        <v>59</v>
      </c>
      <c r="F35" s="9">
        <v>2</v>
      </c>
      <c r="G35" s="33">
        <f t="shared" si="0"/>
        <v>0</v>
      </c>
      <c r="H35" s="33" t="s">
        <v>68</v>
      </c>
    </row>
    <row r="36" spans="2:8" ht="30" x14ac:dyDescent="0.25">
      <c r="B36" s="8" t="s">
        <v>60</v>
      </c>
      <c r="C36" s="2">
        <v>4</v>
      </c>
      <c r="D36" s="34" t="b">
        <v>0</v>
      </c>
      <c r="E36" s="3" t="s">
        <v>59</v>
      </c>
      <c r="F36" s="9">
        <v>2</v>
      </c>
      <c r="G36" s="33">
        <f t="shared" si="0"/>
        <v>0</v>
      </c>
      <c r="H36" s="33" t="s">
        <v>68</v>
      </c>
    </row>
    <row r="37" spans="2:8" x14ac:dyDescent="0.25">
      <c r="B37" s="8" t="s">
        <v>61</v>
      </c>
      <c r="C37" s="2">
        <v>4</v>
      </c>
      <c r="D37" s="34" t="b">
        <v>0</v>
      </c>
      <c r="E37" s="3" t="s">
        <v>62</v>
      </c>
      <c r="F37" s="9">
        <v>3</v>
      </c>
      <c r="G37" s="33">
        <f t="shared" si="0"/>
        <v>0</v>
      </c>
      <c r="H37" s="33" t="s">
        <v>68</v>
      </c>
    </row>
    <row r="38" spans="2:8" ht="15.75" thickBot="1" x14ac:dyDescent="0.3">
      <c r="B38" s="10" t="s">
        <v>63</v>
      </c>
      <c r="C38" s="11">
        <v>3</v>
      </c>
      <c r="D38" s="35" t="b">
        <v>0</v>
      </c>
      <c r="E38" s="11" t="s">
        <v>63</v>
      </c>
      <c r="F38" s="12">
        <v>3</v>
      </c>
      <c r="G38" s="33">
        <f t="shared" si="0"/>
        <v>0</v>
      </c>
      <c r="H38" s="33" t="s">
        <v>68</v>
      </c>
    </row>
  </sheetData>
  <sheetProtection algorithmName="SHA-512" hashValue="zA9dTX6+Jr9umqfA0ae5iIDbPnwufPueD4hbfqYeOxs2ffRzQa2Ztq8O6hgtZFKnyDiEM9dJvazUqq/yJVcCJA==" saltValue="fttSG3ztxDdEhD6n6g3B5w==" spinCount="100000" sheet="1" objects="1" scenarios="1"/>
  <mergeCells count="6">
    <mergeCell ref="H6:H7"/>
    <mergeCell ref="B6:B7"/>
    <mergeCell ref="C6:C7"/>
    <mergeCell ref="D6:D7"/>
    <mergeCell ref="F6:F7"/>
    <mergeCell ref="G6:G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089F9-0619-4C9D-B67C-4CF3C165A906}">
  <dimension ref="B2:E5"/>
  <sheetViews>
    <sheetView showGridLines="0" workbookViewId="0">
      <selection activeCell="C16" sqref="C16"/>
    </sheetView>
  </sheetViews>
  <sheetFormatPr baseColWidth="10" defaultRowHeight="15" x14ac:dyDescent="0.25"/>
  <cols>
    <col min="2" max="2" width="21" customWidth="1"/>
    <col min="3" max="3" width="13.85546875" customWidth="1"/>
    <col min="4" max="4" width="16" customWidth="1"/>
    <col min="5" max="5" width="14.7109375" customWidth="1"/>
  </cols>
  <sheetData>
    <row r="2" spans="2:5" ht="15.75" thickBot="1" x14ac:dyDescent="0.3"/>
    <row r="3" spans="2:5" x14ac:dyDescent="0.25">
      <c r="B3" s="14" t="s">
        <v>70</v>
      </c>
      <c r="C3" s="15" t="s">
        <v>71</v>
      </c>
      <c r="D3" s="15" t="s">
        <v>72</v>
      </c>
      <c r="E3" s="16" t="s">
        <v>73</v>
      </c>
    </row>
    <row r="4" spans="2:5" x14ac:dyDescent="0.25">
      <c r="B4" s="17"/>
      <c r="C4" s="13"/>
      <c r="D4" s="13"/>
      <c r="E4" s="18"/>
    </row>
    <row r="5" spans="2:5" ht="15.75" thickBot="1" x14ac:dyDescent="0.3">
      <c r="B5" s="19" t="s">
        <v>74</v>
      </c>
      <c r="C5" s="21">
        <f>EH_B!K4</f>
        <v>0</v>
      </c>
      <c r="D5" s="21">
        <v>65</v>
      </c>
      <c r="E5" s="23">
        <f>C5/D5</f>
        <v>0</v>
      </c>
    </row>
  </sheetData>
  <sheetProtection algorithmName="SHA-512" hashValue="s9dXXDd9zUnUEXsnZWLmQu51G7qNPl4wf01s1yyHTrRH2rHTUAzPEkO34G6LzsAlxHVP/+me7/HxtwOdrrNlBQ==" saltValue="vbqoFVb4YMF1ul1/DPRt6A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5492B-9F6A-4FB5-8D32-98AA3A2A4845}">
  <dimension ref="B2:K17"/>
  <sheetViews>
    <sheetView showGridLines="0" workbookViewId="0">
      <selection activeCell="D1" sqref="D1"/>
    </sheetView>
  </sheetViews>
  <sheetFormatPr baseColWidth="10" defaultRowHeight="15" x14ac:dyDescent="0.25"/>
  <cols>
    <col min="2" max="2" width="65.42578125" customWidth="1"/>
    <col min="4" max="4" width="11.42578125" style="44"/>
    <col min="5" max="5" width="60" customWidth="1"/>
    <col min="7" max="11" width="11.42578125" style="31"/>
  </cols>
  <sheetData>
    <row r="2" spans="2:11" ht="15.75" thickBot="1" x14ac:dyDescent="0.3"/>
    <row r="3" spans="2:11" x14ac:dyDescent="0.25">
      <c r="B3" s="5" t="s">
        <v>75</v>
      </c>
      <c r="C3" s="6" t="s">
        <v>1</v>
      </c>
      <c r="D3" s="43" t="s">
        <v>64</v>
      </c>
      <c r="E3" s="26" t="s">
        <v>76</v>
      </c>
      <c r="F3" s="27" t="s">
        <v>1</v>
      </c>
      <c r="G3" s="32" t="s">
        <v>65</v>
      </c>
      <c r="H3" s="32" t="s">
        <v>67</v>
      </c>
      <c r="J3" s="31" t="s">
        <v>66</v>
      </c>
    </row>
    <row r="4" spans="2:11" x14ac:dyDescent="0.25">
      <c r="B4" s="8" t="s">
        <v>77</v>
      </c>
      <c r="C4" s="2">
        <v>4</v>
      </c>
      <c r="D4" s="34" t="b">
        <v>0</v>
      </c>
      <c r="E4" s="24" t="s">
        <v>78</v>
      </c>
      <c r="F4" s="28">
        <v>3</v>
      </c>
      <c r="G4" s="31">
        <f>IF(D4=TRUE,F4,0)</f>
        <v>0</v>
      </c>
      <c r="H4" s="31" t="s">
        <v>98</v>
      </c>
      <c r="J4" s="31" t="s">
        <v>98</v>
      </c>
      <c r="K4" s="31">
        <f>SUMIF(H:H,J4,G:G)</f>
        <v>0</v>
      </c>
    </row>
    <row r="5" spans="2:11" x14ac:dyDescent="0.25">
      <c r="B5" s="8" t="s">
        <v>79</v>
      </c>
      <c r="C5" s="2">
        <v>3</v>
      </c>
      <c r="D5" s="34" t="b">
        <v>0</v>
      </c>
      <c r="E5" s="25" t="s">
        <v>40</v>
      </c>
      <c r="F5" s="28">
        <v>0</v>
      </c>
      <c r="G5" s="31">
        <f t="shared" ref="G5:G17" si="0">IF(D5=TRUE,F5,0)</f>
        <v>0</v>
      </c>
      <c r="H5" s="31" t="s">
        <v>69</v>
      </c>
      <c r="J5" s="31" t="s">
        <v>99</v>
      </c>
      <c r="K5" s="31">
        <f t="shared" ref="K5:K6" si="1">SUMIF(H:H,J5,G:G)</f>
        <v>0</v>
      </c>
    </row>
    <row r="6" spans="2:11" x14ac:dyDescent="0.25">
      <c r="B6" s="8" t="s">
        <v>80</v>
      </c>
      <c r="C6" s="2">
        <v>3</v>
      </c>
      <c r="D6" s="34" t="b">
        <v>0</v>
      </c>
      <c r="E6" s="24" t="s">
        <v>81</v>
      </c>
      <c r="F6" s="28">
        <v>2</v>
      </c>
      <c r="G6" s="31">
        <f t="shared" si="0"/>
        <v>0</v>
      </c>
      <c r="H6" s="31" t="s">
        <v>98</v>
      </c>
      <c r="J6" s="31" t="s">
        <v>69</v>
      </c>
      <c r="K6" s="31">
        <f t="shared" si="1"/>
        <v>0</v>
      </c>
    </row>
    <row r="7" spans="2:11" x14ac:dyDescent="0.25">
      <c r="B7" s="8" t="s">
        <v>82</v>
      </c>
      <c r="C7" s="2">
        <v>4</v>
      </c>
      <c r="D7" s="34" t="b">
        <v>0</v>
      </c>
      <c r="E7" s="25" t="s">
        <v>40</v>
      </c>
      <c r="F7" s="28">
        <v>0</v>
      </c>
      <c r="G7" s="31">
        <f t="shared" si="0"/>
        <v>0</v>
      </c>
      <c r="H7" s="31" t="s">
        <v>69</v>
      </c>
    </row>
    <row r="8" spans="2:11" x14ac:dyDescent="0.25">
      <c r="B8" s="8" t="s">
        <v>83</v>
      </c>
      <c r="C8" s="2">
        <v>4</v>
      </c>
      <c r="D8" s="34" t="b">
        <v>0</v>
      </c>
      <c r="E8" s="24" t="s">
        <v>84</v>
      </c>
      <c r="F8" s="28">
        <v>3</v>
      </c>
      <c r="G8" s="31">
        <f t="shared" si="0"/>
        <v>0</v>
      </c>
      <c r="H8" s="31" t="s">
        <v>98</v>
      </c>
    </row>
    <row r="9" spans="2:11" x14ac:dyDescent="0.25">
      <c r="B9" s="8" t="s">
        <v>85</v>
      </c>
      <c r="C9" s="2">
        <v>4</v>
      </c>
      <c r="D9" s="34" t="b">
        <v>0</v>
      </c>
      <c r="E9" s="24" t="s">
        <v>86</v>
      </c>
      <c r="F9" s="28">
        <v>3</v>
      </c>
      <c r="G9" s="31">
        <f t="shared" si="0"/>
        <v>0</v>
      </c>
      <c r="H9" s="31" t="s">
        <v>98</v>
      </c>
    </row>
    <row r="10" spans="2:11" x14ac:dyDescent="0.25">
      <c r="B10" s="8" t="s">
        <v>87</v>
      </c>
      <c r="C10" s="2">
        <v>4</v>
      </c>
      <c r="D10" s="34" t="b">
        <v>0</v>
      </c>
      <c r="E10" s="25" t="s">
        <v>40</v>
      </c>
      <c r="F10" s="28">
        <v>0</v>
      </c>
      <c r="G10" s="31">
        <f t="shared" si="0"/>
        <v>0</v>
      </c>
      <c r="H10" s="31" t="s">
        <v>69</v>
      </c>
    </row>
    <row r="11" spans="2:11" x14ac:dyDescent="0.25">
      <c r="B11" s="8" t="s">
        <v>88</v>
      </c>
      <c r="C11" s="2">
        <v>4</v>
      </c>
      <c r="D11" s="34" t="b">
        <v>0</v>
      </c>
      <c r="E11" s="25" t="s">
        <v>40</v>
      </c>
      <c r="F11" s="28">
        <v>0</v>
      </c>
      <c r="G11" s="31">
        <f t="shared" si="0"/>
        <v>0</v>
      </c>
      <c r="H11" s="31" t="s">
        <v>69</v>
      </c>
    </row>
    <row r="12" spans="2:11" x14ac:dyDescent="0.25">
      <c r="B12" s="8" t="s">
        <v>89</v>
      </c>
      <c r="C12" s="2">
        <v>4</v>
      </c>
      <c r="D12" s="34" t="b">
        <v>0</v>
      </c>
      <c r="E12" s="25" t="s">
        <v>40</v>
      </c>
      <c r="F12" s="28">
        <v>0</v>
      </c>
      <c r="G12" s="31">
        <f t="shared" si="0"/>
        <v>0</v>
      </c>
      <c r="H12" s="31" t="s">
        <v>69</v>
      </c>
    </row>
    <row r="13" spans="2:11" x14ac:dyDescent="0.25">
      <c r="B13" s="8" t="s">
        <v>90</v>
      </c>
      <c r="C13" s="2">
        <v>4</v>
      </c>
      <c r="D13" s="34" t="b">
        <v>0</v>
      </c>
      <c r="E13" s="24" t="s">
        <v>91</v>
      </c>
      <c r="F13" s="28">
        <v>3</v>
      </c>
      <c r="G13" s="31">
        <f t="shared" si="0"/>
        <v>0</v>
      </c>
      <c r="H13" s="31" t="s">
        <v>98</v>
      </c>
    </row>
    <row r="14" spans="2:11" x14ac:dyDescent="0.25">
      <c r="B14" s="8" t="s">
        <v>92</v>
      </c>
      <c r="C14" s="2">
        <v>4</v>
      </c>
      <c r="D14" s="34" t="b">
        <v>0</v>
      </c>
      <c r="E14" s="25" t="s">
        <v>40</v>
      </c>
      <c r="F14" s="28">
        <v>0</v>
      </c>
      <c r="G14" s="31">
        <f t="shared" si="0"/>
        <v>0</v>
      </c>
      <c r="H14" s="31" t="s">
        <v>69</v>
      </c>
    </row>
    <row r="15" spans="2:11" x14ac:dyDescent="0.25">
      <c r="B15" s="8" t="s">
        <v>93</v>
      </c>
      <c r="C15" s="2">
        <v>3</v>
      </c>
      <c r="D15" s="34" t="b">
        <v>0</v>
      </c>
      <c r="E15" s="25" t="s">
        <v>38</v>
      </c>
      <c r="F15" s="28">
        <v>0</v>
      </c>
      <c r="G15" s="31">
        <f t="shared" si="0"/>
        <v>0</v>
      </c>
      <c r="H15" s="31" t="s">
        <v>69</v>
      </c>
    </row>
    <row r="16" spans="2:11" x14ac:dyDescent="0.25">
      <c r="B16" s="8" t="s">
        <v>94</v>
      </c>
      <c r="C16" s="2">
        <v>4</v>
      </c>
      <c r="D16" s="34" t="b">
        <v>0</v>
      </c>
      <c r="E16" s="24" t="s">
        <v>95</v>
      </c>
      <c r="F16" s="28">
        <v>2</v>
      </c>
      <c r="G16" s="31">
        <f t="shared" si="0"/>
        <v>0</v>
      </c>
      <c r="H16" s="31" t="s">
        <v>99</v>
      </c>
    </row>
    <row r="17" spans="2:8" ht="15.75" thickBot="1" x14ac:dyDescent="0.3">
      <c r="B17" s="10" t="s">
        <v>96</v>
      </c>
      <c r="C17" s="11">
        <v>20</v>
      </c>
      <c r="D17" s="35" t="b">
        <v>0</v>
      </c>
      <c r="E17" s="29" t="s">
        <v>97</v>
      </c>
      <c r="F17" s="30">
        <v>20</v>
      </c>
      <c r="G17" s="31">
        <f t="shared" si="0"/>
        <v>0</v>
      </c>
      <c r="H17" s="31" t="s">
        <v>99</v>
      </c>
    </row>
  </sheetData>
  <sheetProtection algorithmName="SHA-512" hashValue="ZNc++ijr1EgMlZ7QcIGRdxJ+qMPukRgiGyJzTggFrKArBt4KKqMHZtjMEJ+IbRN9uMBqBP2gu6Anh7k/DF/n9A==" saltValue="Jhmx9n6ZTMW3cJ9QC/y8iw==" spinCount="10000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44897-36C8-49A9-BB51-E9E4876DD239}">
  <dimension ref="B2:E6"/>
  <sheetViews>
    <sheetView showGridLines="0" workbookViewId="0">
      <selection activeCell="E23" sqref="E23"/>
    </sheetView>
  </sheetViews>
  <sheetFormatPr baseColWidth="10" defaultRowHeight="15" x14ac:dyDescent="0.25"/>
  <cols>
    <col min="2" max="2" width="24.7109375" customWidth="1"/>
    <col min="3" max="3" width="14.42578125" customWidth="1"/>
    <col min="4" max="4" width="15.28515625" customWidth="1"/>
    <col min="5" max="5" width="13.7109375" customWidth="1"/>
  </cols>
  <sheetData>
    <row r="2" spans="2:5" ht="15.75" thickBot="1" x14ac:dyDescent="0.3"/>
    <row r="3" spans="2:5" x14ac:dyDescent="0.25">
      <c r="B3" s="14" t="s">
        <v>70</v>
      </c>
      <c r="C3" s="15" t="s">
        <v>71</v>
      </c>
      <c r="D3" s="15" t="s">
        <v>72</v>
      </c>
      <c r="E3" s="16" t="s">
        <v>73</v>
      </c>
    </row>
    <row r="4" spans="2:5" x14ac:dyDescent="0.25">
      <c r="B4" s="17"/>
      <c r="C4" s="13"/>
      <c r="D4" s="13"/>
      <c r="E4" s="18"/>
    </row>
    <row r="5" spans="2:5" x14ac:dyDescent="0.25">
      <c r="B5" s="17" t="s">
        <v>100</v>
      </c>
      <c r="C5" s="20">
        <f>EH_M!K5</f>
        <v>0</v>
      </c>
      <c r="D5" s="20">
        <v>30</v>
      </c>
      <c r="E5" s="22">
        <f>C5/D5</f>
        <v>0</v>
      </c>
    </row>
    <row r="6" spans="2:5" ht="15.75" thickBot="1" x14ac:dyDescent="0.3">
      <c r="B6" s="19" t="s">
        <v>101</v>
      </c>
      <c r="C6" s="21">
        <f>EH_M!K4</f>
        <v>0</v>
      </c>
      <c r="D6" s="21">
        <v>35</v>
      </c>
      <c r="E6" s="23">
        <f>C6/D6</f>
        <v>0</v>
      </c>
    </row>
  </sheetData>
  <sheetProtection algorithmName="SHA-512" hashValue="bR2xAKhB2PxcXBSsNinoLJFxrbVnxhsX1PI3JdM7Hx6lzVd8OBTs2SYXJpKjrPO/RbIjy+dvpDdCkWYQVGD0Eg==" saltValue="Fc9XDvFndAIhLADsSieY/w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EH_B</vt:lpstr>
      <vt:lpstr>Dashboard EH_B</vt:lpstr>
      <vt:lpstr>EH_M</vt:lpstr>
      <vt:lpstr>Dashboard EH_M</vt:lpstr>
    </vt:vector>
  </TitlesOfParts>
  <Company>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Hubinka Daniela</dc:creator>
  <cp:lastModifiedBy>Hubinka Daniela</cp:lastModifiedBy>
  <dcterms:created xsi:type="dcterms:W3CDTF">2025-06-24T08:30:54Z</dcterms:created>
  <dcterms:modified xsi:type="dcterms:W3CDTF">2025-06-30T14:17:44Z</dcterms:modified>
</cp:coreProperties>
</file>