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C82B2008-B98E-433B-B36E-0D98B71EA079}" xr6:coauthVersionLast="47" xr6:coauthVersionMax="47" xr10:uidLastSave="{00000000-0000-0000-0000-000000000000}"/>
  <bookViews>
    <workbookView xWindow="-120" yWindow="-120" windowWidth="29040" windowHeight="17520" xr2:uid="{6FE35104-07A0-4811-B4B0-A38947A143E6}"/>
  </bookViews>
  <sheets>
    <sheet name="FR_B" sheetId="1" r:id="rId1"/>
    <sheet name="Dashboard FR_B" sheetId="2" r:id="rId2"/>
    <sheet name="FR_M" sheetId="3" r:id="rId3"/>
    <sheet name="Dashboard FR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4" i="3"/>
  <c r="G11" i="3"/>
  <c r="G5" i="3"/>
  <c r="G6" i="3"/>
  <c r="G8" i="3"/>
  <c r="G9" i="3"/>
  <c r="G10" i="3"/>
  <c r="G4" i="3"/>
  <c r="E6" i="2"/>
  <c r="E5" i="2"/>
  <c r="C6" i="2"/>
  <c r="C5" i="2"/>
  <c r="K5" i="1"/>
  <c r="K6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</calcChain>
</file>

<file path=xl/sharedStrings.xml><?xml version="1.0" encoding="utf-8"?>
<sst xmlns="http://schemas.openxmlformats.org/spreadsheetml/2006/main" count="163" uniqueCount="90">
  <si>
    <t>BEd 2024</t>
  </si>
  <si>
    <t xml:space="preserve">ECTS </t>
  </si>
  <si>
    <t>BEd 2026</t>
  </si>
  <si>
    <t>ECTS</t>
  </si>
  <si>
    <t>FR B 1.1 Einführung in das Lehramtsstudium Französisch/Italienisch/Spanisch (STEOP)</t>
  </si>
  <si>
    <t>FR B 1.2 Einstufungstest Sprachbeherrschung Französisch</t>
  </si>
  <si>
    <t>FR B 1.3 Propädeutikum romanische Sprachwissenschaft</t>
  </si>
  <si>
    <t>FR B 1.4 Propädeutikum romanische Literaturwissenschaft</t>
  </si>
  <si>
    <t>FR B 1.5 Einführung in die Kulturstudien Französisch</t>
  </si>
  <si>
    <t>FR B 2.1 Français 1</t>
  </si>
  <si>
    <t>FR B 2.2 Français 2</t>
  </si>
  <si>
    <t xml:space="preserve">FR B 2.3 Mündliche Kompetenz und Aussprachetraining </t>
  </si>
  <si>
    <t>FR B 2.3 Aussprachetraining</t>
  </si>
  <si>
    <t>FR B 3.1 Français 3</t>
  </si>
  <si>
    <t>FR B 3.2 Français 4</t>
  </si>
  <si>
    <t>FR B 4.1 Sprachgeschichte</t>
  </si>
  <si>
    <t>FR B 5.1 Sprachgeschichte</t>
  </si>
  <si>
    <t>FR B 4.2 Sprachwissenschaft: Grundlagen</t>
  </si>
  <si>
    <t>FR B 5.2 Sprachwissenschaft Grundlagen</t>
  </si>
  <si>
    <t>FR B 4.3 Sprachwissenschaft: Thematische Vertiefung</t>
  </si>
  <si>
    <t>FR B 5.3 Sprachwissenschaft Thematische Vertiefung</t>
  </si>
  <si>
    <t>FR B 5.1 Literaturgeschichte</t>
  </si>
  <si>
    <t>FR B 4.1 Literaturgeschichte</t>
  </si>
  <si>
    <t>FR B 5.2 Literaturwissenschaft: Lektürekurs</t>
  </si>
  <si>
    <t>FR B 4.2 Lektürekurs</t>
  </si>
  <si>
    <t>FR B 5.3 Literaturwissenschaft: Thematische Vertiefung</t>
  </si>
  <si>
    <t>FR B 4.3 Literaturwissenschaft</t>
  </si>
  <si>
    <t>FR B 6.1 Fachdidaktik 1</t>
  </si>
  <si>
    <t>FR B 6.1 Fachdidaktik A: Sprachen lernen/lehren (rezeptive Fertigkeiten und Text-/Medienkompetenz)</t>
  </si>
  <si>
    <t>FR B 6.2 Fachdidaktik 2</t>
  </si>
  <si>
    <t>FR B 6.2 Fachdidaktik B: Sprachen lernen/lehren (produktive Fertigkeiten und (inter-)kulturelle Kompetenz)</t>
  </si>
  <si>
    <t>FR B 7.1 Fachdidaktik 3 (Teil der PPS)</t>
  </si>
  <si>
    <t>Keine Entsprechung im Bachelor – wird mit FR B 10.2 im Master für FR M 3.3 Vertiefung/Spezialisierung Fachdidaktik anerkannt</t>
  </si>
  <si>
    <t>FR B 7.2.1 Interkulturalitätsforschung und Fachdidaktik</t>
  </si>
  <si>
    <t>FR B 7.2 Interkulturalitätsforschung und Fachdidaktik</t>
  </si>
  <si>
    <t>FR B 7.2.2 Interkulturalitätsforschung und Fachdidaktik (FS)</t>
  </si>
  <si>
    <t>FR B 7.3 Kulturstudien Spezialthema (FS)</t>
  </si>
  <si>
    <t>FR B 7.4 Kulturstudien Spezialthema</t>
  </si>
  <si>
    <t>FR B 8.1 Sprachwissenschaft Vertiefung</t>
  </si>
  <si>
    <t>Keine Entsprechung im Bachelor – wird im Master für FR M 1.3 Wahlpflichtfächer Fachwissenschaft anerkannt</t>
  </si>
  <si>
    <t>FR B 8.2.1 Sprachwissenschaft</t>
  </si>
  <si>
    <t>FR B 7.1.2 Sprachwissenschaft</t>
  </si>
  <si>
    <t>FR B 8.2.2 Sprachwissenschaft (FS)</t>
  </si>
  <si>
    <t>FR B 9.1 Literaturwissenschaft Vertiefung</t>
  </si>
  <si>
    <t>FR B 9.2.1 Literaturwissenschaft</t>
  </si>
  <si>
    <t>FR B 7.1.1 Literaturwissenschaft</t>
  </si>
  <si>
    <t>FR B 9.2.2 Literaturwissenschaft (FS)</t>
  </si>
  <si>
    <t>FR B 10.1.1 Spracherwerbsforschung und Fachdidaktik</t>
  </si>
  <si>
    <t>FR B 7.3 Spracherwerbsforschung und Fachdidaktik</t>
  </si>
  <si>
    <t>FR B 10.1.2 Spracherwerbsforschung und Fachdidaktik (FS)</t>
  </si>
  <si>
    <t>FR B 10.2 Fachdidaktik 4 (Teil der PPS)</t>
  </si>
  <si>
    <t>Keine Entsprechung im Bachelor – wird mit FR B 7.1 im Master für FR M 3.3 Vertiefung/Spezialisierung Fachdidaktik anerkannt</t>
  </si>
  <si>
    <t>FR B 11.1 Her-Übersetzung</t>
  </si>
  <si>
    <t>Keine Entsprechung im Bachelor – wird im Master für FR M 2.3 Herübersetzung FR/DE anerkannt</t>
  </si>
  <si>
    <t>FR B 11.2 Vertiefung Grammatik mit Hin-Übersetzung</t>
  </si>
  <si>
    <t>Keine Entsprechung im Bachelor – wird im Master für FR M 2.2 Kontrastive Grammatik mit Hin-Übersetzung anerkannt</t>
  </si>
  <si>
    <t>FR B 11.3 Schriftliche Kompetenz</t>
  </si>
  <si>
    <t>FR B 3.3 Schriftliche Kompetenz</t>
  </si>
  <si>
    <t>FR B BA Bachelorarbeit</t>
  </si>
  <si>
    <t>FR B BP Bachelorprüfung</t>
  </si>
  <si>
    <t>Keine Entsprechung</t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</si>
  <si>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</si>
  <si>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</si>
  <si>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</si>
  <si>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</si>
  <si>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</si>
  <si>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</si>
  <si>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</si>
  <si>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</si>
  <si>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</si>
  <si>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</si>
  <si>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</si>
  <si>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</si>
  <si>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</si>
  <si>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</si>
  <si>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</si>
  <si>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FR M 1.1 Vertiefung Literaturwissenschaft (Theorien und Projekte)</t>
  </si>
  <si>
    <t>FR M 1.2 Vertiefung Sprachwissenschaft (Theorien und Projekte)</t>
  </si>
  <si>
    <t>FR M 2.1 Vertiefung Wortschatz und Grammatik</t>
  </si>
  <si>
    <t>FR M 3.1 Vertiefung kommunikative und argumentative Kompetenz</t>
  </si>
  <si>
    <t>FR M 2.2 Vertiefung/Spezialisierung Fachdidaktik</t>
  </si>
  <si>
    <t>FR M 3.3 Vertiefung/Spezialisierung Fachdidaktik</t>
  </si>
  <si>
    <t>FR M 3.1 Fachdidaktik im UF Französisch</t>
  </si>
  <si>
    <t>FR M 3.2 Aktuelle didaktische Diskussionen in der Romania (FR)</t>
  </si>
  <si>
    <t>FR M 4.1 Seminar zur Masterarbeit für die Unterrichtsfächer Französisch/Italienisch/Spanisch</t>
  </si>
  <si>
    <t>FR M 4.2 Begleitung zur Masterarbeit</t>
  </si>
  <si>
    <t>FR M 4.2 Masterarbeit</t>
  </si>
  <si>
    <t>FR M 4.3 Masterarbeit</t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</si>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</sst>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 applyAlignment="1">
      <alignment vertical="center" wrapText="1"/>
    </xf>
    <xf numFmtId="0" fontId="0" fillId="0" borderId="0" xfId="0" applyAlignment="1" applyProtection="1">
      <alignment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Bacherlor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FR_B'!$B$5:$B$6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FR_B'!$E$5:$E$6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D-4C9C-ADB1-A1672B4D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9227103"/>
        <c:axId val="749227583"/>
      </c:barChart>
      <c:catAx>
        <c:axId val="749227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227583"/>
        <c:crosses val="autoZero"/>
        <c:auto val="1"/>
        <c:lblAlgn val="ctr"/>
        <c:lblOffset val="100"/>
        <c:noMultiLvlLbl val="0"/>
      </c:catAx>
      <c:valAx>
        <c:axId val="74922758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22710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FR_M'!$B$5:$B$6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FR_M'!$E$5:$E$6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3-4835-A52B-DB361E58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9853295"/>
        <c:axId val="779852815"/>
      </c:barChart>
      <c:catAx>
        <c:axId val="779853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9852815"/>
        <c:crosses val="autoZero"/>
        <c:auto val="1"/>
        <c:lblAlgn val="ctr"/>
        <c:lblOffset val="100"/>
        <c:noMultiLvlLbl val="0"/>
      </c:catAx>
      <c:valAx>
        <c:axId val="779852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985329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15</xdr:col>
      <xdr:colOff>9524</xdr:colOff>
      <xdr:row>25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259E29D-93B4-74B5-E0D8-A5A29871D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1</xdr:row>
      <xdr:rowOff>195262</xdr:rowOff>
    </xdr:from>
    <xdr:to>
      <xdr:col>14</xdr:col>
      <xdr:colOff>752475</xdr:colOff>
      <xdr:row>25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72CA097-19B0-5A81-1A69-5F0D72444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1C32-FC47-4703-B798-48CCD6C7DF9D}">
  <dimension ref="B2:K39"/>
  <sheetViews>
    <sheetView showGridLines="0" tabSelected="1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64.140625" style="1" customWidth="1"/>
    <col min="3" max="3" width="11.42578125" style="1"/>
    <col min="4" max="4" width="11.42578125" style="33"/>
    <col min="5" max="5" width="60.140625" style="1" customWidth="1"/>
    <col min="6" max="6" width="11.42578125" style="1"/>
    <col min="7" max="11" width="11.42578125" style="24"/>
    <col min="12" max="16384" width="11.42578125" style="1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34" t="s">
        <v>61</v>
      </c>
      <c r="E3" s="5" t="s">
        <v>2</v>
      </c>
      <c r="F3" s="6" t="s">
        <v>3</v>
      </c>
      <c r="G3" s="24" t="s">
        <v>62</v>
      </c>
      <c r="H3" s="24" t="s">
        <v>63</v>
      </c>
      <c r="J3" s="24" t="s">
        <v>64</v>
      </c>
    </row>
    <row r="4" spans="2:11" ht="30" x14ac:dyDescent="0.25">
      <c r="B4" s="7" t="s">
        <v>4</v>
      </c>
      <c r="C4" s="2">
        <v>4</v>
      </c>
      <c r="D4" s="26" t="b">
        <v>0</v>
      </c>
      <c r="E4" s="2" t="s">
        <v>4</v>
      </c>
      <c r="F4" s="8">
        <v>3</v>
      </c>
      <c r="G4" s="24">
        <f>IF(D4=TRUE,F4,0)</f>
        <v>0</v>
      </c>
      <c r="H4" s="24" t="s">
        <v>65</v>
      </c>
      <c r="J4" s="24" t="s">
        <v>65</v>
      </c>
      <c r="K4" s="24">
        <f>SUMIF(H:H,J4,G:G)</f>
        <v>0</v>
      </c>
    </row>
    <row r="5" spans="2:11" x14ac:dyDescent="0.25">
      <c r="B5" s="7" t="s">
        <v>5</v>
      </c>
      <c r="C5" s="2">
        <v>1</v>
      </c>
      <c r="D5" s="26" t="b">
        <v>0</v>
      </c>
      <c r="E5" s="2" t="s">
        <v>5</v>
      </c>
      <c r="F5" s="8">
        <v>1</v>
      </c>
      <c r="G5" s="24">
        <f t="shared" ref="G5:G39" si="0">IF(D5=TRUE,F5,0)</f>
        <v>0</v>
      </c>
      <c r="H5" s="24" t="s">
        <v>65</v>
      </c>
      <c r="J5" s="24" t="s">
        <v>66</v>
      </c>
      <c r="K5" s="24">
        <f t="shared" ref="K5:K6" si="1">SUMIF(H:H,J5,G:G)</f>
        <v>0</v>
      </c>
    </row>
    <row r="6" spans="2:11" x14ac:dyDescent="0.25">
      <c r="B6" s="7" t="s">
        <v>6</v>
      </c>
      <c r="C6" s="2">
        <v>3</v>
      </c>
      <c r="D6" s="26" t="b">
        <v>0</v>
      </c>
      <c r="E6" s="2" t="s">
        <v>6</v>
      </c>
      <c r="F6" s="8">
        <v>2</v>
      </c>
      <c r="G6" s="24">
        <f t="shared" si="0"/>
        <v>0</v>
      </c>
      <c r="H6" s="24" t="s">
        <v>65</v>
      </c>
      <c r="J6" s="24" t="s">
        <v>67</v>
      </c>
      <c r="K6" s="24">
        <f t="shared" si="1"/>
        <v>0</v>
      </c>
    </row>
    <row r="7" spans="2:11" x14ac:dyDescent="0.25">
      <c r="B7" s="7" t="s">
        <v>7</v>
      </c>
      <c r="C7" s="2">
        <v>3</v>
      </c>
      <c r="D7" s="26" t="b">
        <v>0</v>
      </c>
      <c r="E7" s="2" t="s">
        <v>7</v>
      </c>
      <c r="F7" s="8">
        <v>2</v>
      </c>
      <c r="G7" s="24">
        <f t="shared" si="0"/>
        <v>0</v>
      </c>
      <c r="H7" s="24" t="s">
        <v>65</v>
      </c>
    </row>
    <row r="8" spans="2:11" x14ac:dyDescent="0.25">
      <c r="B8" s="7" t="s">
        <v>8</v>
      </c>
      <c r="C8" s="2">
        <v>2</v>
      </c>
      <c r="D8" s="26" t="b">
        <v>0</v>
      </c>
      <c r="E8" s="2" t="s">
        <v>8</v>
      </c>
      <c r="F8" s="8">
        <v>2</v>
      </c>
      <c r="G8" s="24">
        <f t="shared" si="0"/>
        <v>0</v>
      </c>
      <c r="H8" s="24" t="s">
        <v>65</v>
      </c>
    </row>
    <row r="9" spans="2:11" x14ac:dyDescent="0.25">
      <c r="B9" s="7" t="s">
        <v>9</v>
      </c>
      <c r="C9" s="2">
        <v>4</v>
      </c>
      <c r="D9" s="26" t="b">
        <v>0</v>
      </c>
      <c r="E9" s="2" t="s">
        <v>9</v>
      </c>
      <c r="F9" s="8">
        <v>4</v>
      </c>
      <c r="G9" s="24">
        <f t="shared" si="0"/>
        <v>0</v>
      </c>
      <c r="H9" s="24" t="s">
        <v>65</v>
      </c>
    </row>
    <row r="10" spans="2:11" x14ac:dyDescent="0.25">
      <c r="B10" s="7" t="s">
        <v>10</v>
      </c>
      <c r="C10" s="2">
        <v>4</v>
      </c>
      <c r="D10" s="26" t="b">
        <v>0</v>
      </c>
      <c r="E10" s="2" t="s">
        <v>10</v>
      </c>
      <c r="F10" s="8">
        <v>4</v>
      </c>
      <c r="G10" s="24">
        <f t="shared" si="0"/>
        <v>0</v>
      </c>
      <c r="H10" s="24" t="s">
        <v>65</v>
      </c>
    </row>
    <row r="11" spans="2:11" x14ac:dyDescent="0.25">
      <c r="B11" s="7" t="s">
        <v>11</v>
      </c>
      <c r="C11" s="2">
        <v>2</v>
      </c>
      <c r="D11" s="26" t="b">
        <v>0</v>
      </c>
      <c r="E11" s="2" t="s">
        <v>12</v>
      </c>
      <c r="F11" s="8">
        <v>1</v>
      </c>
      <c r="G11" s="24">
        <f t="shared" si="0"/>
        <v>0</v>
      </c>
      <c r="H11" s="24" t="s">
        <v>65</v>
      </c>
    </row>
    <row r="12" spans="2:11" x14ac:dyDescent="0.25">
      <c r="B12" s="7" t="s">
        <v>13</v>
      </c>
      <c r="C12" s="2">
        <v>4</v>
      </c>
      <c r="D12" s="26" t="b">
        <v>0</v>
      </c>
      <c r="E12" s="2" t="s">
        <v>13</v>
      </c>
      <c r="F12" s="8">
        <v>4</v>
      </c>
      <c r="G12" s="24">
        <f t="shared" si="0"/>
        <v>0</v>
      </c>
      <c r="H12" s="24" t="s">
        <v>65</v>
      </c>
    </row>
    <row r="13" spans="2:11" x14ac:dyDescent="0.25">
      <c r="B13" s="7" t="s">
        <v>14</v>
      </c>
      <c r="C13" s="2">
        <v>4</v>
      </c>
      <c r="D13" s="26" t="b">
        <v>0</v>
      </c>
      <c r="E13" s="2" t="s">
        <v>14</v>
      </c>
      <c r="F13" s="8">
        <v>4</v>
      </c>
      <c r="G13" s="24">
        <f t="shared" si="0"/>
        <v>0</v>
      </c>
      <c r="H13" s="24" t="s">
        <v>65</v>
      </c>
    </row>
    <row r="14" spans="2:11" x14ac:dyDescent="0.25">
      <c r="B14" s="7" t="s">
        <v>15</v>
      </c>
      <c r="C14" s="2">
        <v>2</v>
      </c>
      <c r="D14" s="26" t="b">
        <v>0</v>
      </c>
      <c r="E14" s="2" t="s">
        <v>16</v>
      </c>
      <c r="F14" s="8">
        <v>2</v>
      </c>
      <c r="G14" s="24">
        <f t="shared" si="0"/>
        <v>0</v>
      </c>
      <c r="H14" s="24" t="s">
        <v>65</v>
      </c>
    </row>
    <row r="15" spans="2:11" x14ac:dyDescent="0.25">
      <c r="B15" s="7" t="s">
        <v>17</v>
      </c>
      <c r="C15" s="2">
        <v>3</v>
      </c>
      <c r="D15" s="26" t="b">
        <v>0</v>
      </c>
      <c r="E15" s="2" t="s">
        <v>18</v>
      </c>
      <c r="F15" s="8">
        <v>2</v>
      </c>
      <c r="G15" s="24">
        <f t="shared" si="0"/>
        <v>0</v>
      </c>
      <c r="H15" s="24" t="s">
        <v>65</v>
      </c>
    </row>
    <row r="16" spans="2:11" x14ac:dyDescent="0.25">
      <c r="B16" s="7" t="s">
        <v>19</v>
      </c>
      <c r="C16" s="2">
        <v>3</v>
      </c>
      <c r="D16" s="26" t="b">
        <v>0</v>
      </c>
      <c r="E16" s="2" t="s">
        <v>20</v>
      </c>
      <c r="F16" s="8">
        <v>3</v>
      </c>
      <c r="G16" s="24">
        <f t="shared" si="0"/>
        <v>0</v>
      </c>
      <c r="H16" s="24" t="s">
        <v>65</v>
      </c>
    </row>
    <row r="17" spans="2:8" x14ac:dyDescent="0.25">
      <c r="B17" s="7" t="s">
        <v>21</v>
      </c>
      <c r="C17" s="2">
        <v>2</v>
      </c>
      <c r="D17" s="26" t="b">
        <v>0</v>
      </c>
      <c r="E17" s="2" t="s">
        <v>22</v>
      </c>
      <c r="F17" s="8">
        <v>2</v>
      </c>
      <c r="G17" s="24">
        <f t="shared" si="0"/>
        <v>0</v>
      </c>
      <c r="H17" s="24" t="s">
        <v>65</v>
      </c>
    </row>
    <row r="18" spans="2:8" x14ac:dyDescent="0.25">
      <c r="B18" s="7" t="s">
        <v>23</v>
      </c>
      <c r="C18" s="2">
        <v>3</v>
      </c>
      <c r="D18" s="26" t="b">
        <v>0</v>
      </c>
      <c r="E18" s="2" t="s">
        <v>24</v>
      </c>
      <c r="F18" s="8">
        <v>2</v>
      </c>
      <c r="G18" s="24">
        <f t="shared" si="0"/>
        <v>0</v>
      </c>
      <c r="H18" s="24" t="s">
        <v>65</v>
      </c>
    </row>
    <row r="19" spans="2:8" x14ac:dyDescent="0.25">
      <c r="B19" s="7" t="s">
        <v>25</v>
      </c>
      <c r="C19" s="2">
        <v>3</v>
      </c>
      <c r="D19" s="26" t="b">
        <v>0</v>
      </c>
      <c r="E19" s="2" t="s">
        <v>26</v>
      </c>
      <c r="F19" s="8">
        <v>3</v>
      </c>
      <c r="G19" s="24">
        <f t="shared" si="0"/>
        <v>0</v>
      </c>
      <c r="H19" s="24" t="s">
        <v>65</v>
      </c>
    </row>
    <row r="20" spans="2:8" ht="30" x14ac:dyDescent="0.25">
      <c r="B20" s="7" t="s">
        <v>27</v>
      </c>
      <c r="C20" s="2">
        <v>4</v>
      </c>
      <c r="D20" s="26" t="b">
        <v>0</v>
      </c>
      <c r="E20" s="2" t="s">
        <v>28</v>
      </c>
      <c r="F20" s="8">
        <v>3</v>
      </c>
      <c r="G20" s="24">
        <f t="shared" si="0"/>
        <v>0</v>
      </c>
      <c r="H20" s="24" t="s">
        <v>65</v>
      </c>
    </row>
    <row r="21" spans="2:8" ht="30" x14ac:dyDescent="0.25">
      <c r="B21" s="7" t="s">
        <v>29</v>
      </c>
      <c r="C21" s="2">
        <v>4</v>
      </c>
      <c r="D21" s="26" t="b">
        <v>0</v>
      </c>
      <c r="E21" s="2" t="s">
        <v>30</v>
      </c>
      <c r="F21" s="8">
        <v>3</v>
      </c>
      <c r="G21" s="24">
        <f t="shared" si="0"/>
        <v>0</v>
      </c>
      <c r="H21" s="24" t="s">
        <v>65</v>
      </c>
    </row>
    <row r="22" spans="2:8" ht="30" x14ac:dyDescent="0.25">
      <c r="B22" s="7" t="s">
        <v>31</v>
      </c>
      <c r="C22" s="2">
        <v>3</v>
      </c>
      <c r="D22" s="26" t="b">
        <v>0</v>
      </c>
      <c r="E22" s="3" t="s">
        <v>32</v>
      </c>
      <c r="F22" s="8">
        <v>4</v>
      </c>
      <c r="G22" s="24">
        <f t="shared" si="0"/>
        <v>0</v>
      </c>
      <c r="H22" s="24" t="s">
        <v>66</v>
      </c>
    </row>
    <row r="23" spans="2:8" x14ac:dyDescent="0.25">
      <c r="B23" s="7" t="s">
        <v>33</v>
      </c>
      <c r="C23" s="2">
        <v>4</v>
      </c>
      <c r="D23" s="26" t="b">
        <v>0</v>
      </c>
      <c r="E23" s="2" t="s">
        <v>34</v>
      </c>
      <c r="F23" s="8">
        <v>3.5</v>
      </c>
      <c r="G23" s="24">
        <f t="shared" si="0"/>
        <v>0</v>
      </c>
      <c r="H23" s="24" t="s">
        <v>65</v>
      </c>
    </row>
    <row r="24" spans="2:8" x14ac:dyDescent="0.25">
      <c r="B24" s="7" t="s">
        <v>35</v>
      </c>
      <c r="C24" s="2">
        <v>4</v>
      </c>
      <c r="D24" s="26" t="b">
        <v>0</v>
      </c>
      <c r="E24" s="2" t="s">
        <v>34</v>
      </c>
      <c r="F24" s="8">
        <v>3.5</v>
      </c>
      <c r="G24" s="24">
        <f t="shared" si="0"/>
        <v>0</v>
      </c>
      <c r="H24" s="24" t="s">
        <v>65</v>
      </c>
    </row>
    <row r="25" spans="2:8" x14ac:dyDescent="0.25">
      <c r="B25" s="7" t="s">
        <v>36</v>
      </c>
      <c r="C25" s="2">
        <v>2</v>
      </c>
      <c r="D25" s="26" t="b">
        <v>0</v>
      </c>
      <c r="E25" s="2" t="s">
        <v>37</v>
      </c>
      <c r="F25" s="8">
        <v>2</v>
      </c>
      <c r="G25" s="24">
        <f t="shared" si="0"/>
        <v>0</v>
      </c>
      <c r="H25" s="24" t="s">
        <v>65</v>
      </c>
    </row>
    <row r="26" spans="2:8" ht="30" x14ac:dyDescent="0.25">
      <c r="B26" s="7" t="s">
        <v>38</v>
      </c>
      <c r="C26" s="2">
        <v>2</v>
      </c>
      <c r="D26" s="26" t="b">
        <v>0</v>
      </c>
      <c r="E26" s="3" t="s">
        <v>39</v>
      </c>
      <c r="F26" s="8">
        <v>2</v>
      </c>
      <c r="G26" s="24">
        <f t="shared" si="0"/>
        <v>0</v>
      </c>
      <c r="H26" s="24" t="s">
        <v>66</v>
      </c>
    </row>
    <row r="27" spans="2:8" x14ac:dyDescent="0.25">
      <c r="B27" s="7" t="s">
        <v>40</v>
      </c>
      <c r="C27" s="2">
        <v>5</v>
      </c>
      <c r="D27" s="26" t="b">
        <v>0</v>
      </c>
      <c r="E27" s="2" t="s">
        <v>41</v>
      </c>
      <c r="F27" s="8">
        <v>4</v>
      </c>
      <c r="G27" s="24">
        <f t="shared" si="0"/>
        <v>0</v>
      </c>
      <c r="H27" s="24" t="s">
        <v>65</v>
      </c>
    </row>
    <row r="28" spans="2:8" x14ac:dyDescent="0.25">
      <c r="B28" s="7" t="s">
        <v>42</v>
      </c>
      <c r="C28" s="2">
        <v>5</v>
      </c>
      <c r="D28" s="26" t="b">
        <v>0</v>
      </c>
      <c r="E28" s="2" t="s">
        <v>41</v>
      </c>
      <c r="F28" s="8">
        <v>4</v>
      </c>
      <c r="G28" s="24">
        <f t="shared" si="0"/>
        <v>0</v>
      </c>
      <c r="H28" s="24" t="s">
        <v>65</v>
      </c>
    </row>
    <row r="29" spans="2:8" ht="30" x14ac:dyDescent="0.25">
      <c r="B29" s="7" t="s">
        <v>43</v>
      </c>
      <c r="C29" s="2">
        <v>2</v>
      </c>
      <c r="D29" s="26" t="b">
        <v>0</v>
      </c>
      <c r="E29" s="3" t="s">
        <v>39</v>
      </c>
      <c r="F29" s="8">
        <v>2</v>
      </c>
      <c r="G29" s="24">
        <f t="shared" si="0"/>
        <v>0</v>
      </c>
      <c r="H29" s="24" t="s">
        <v>66</v>
      </c>
    </row>
    <row r="30" spans="2:8" x14ac:dyDescent="0.25">
      <c r="B30" s="7" t="s">
        <v>44</v>
      </c>
      <c r="C30" s="2">
        <v>5</v>
      </c>
      <c r="D30" s="26" t="b">
        <v>0</v>
      </c>
      <c r="E30" s="2" t="s">
        <v>45</v>
      </c>
      <c r="F30" s="8">
        <v>4</v>
      </c>
      <c r="G30" s="24">
        <f t="shared" si="0"/>
        <v>0</v>
      </c>
      <c r="H30" s="24" t="s">
        <v>65</v>
      </c>
    </row>
    <row r="31" spans="2:8" x14ac:dyDescent="0.25">
      <c r="B31" s="7" t="s">
        <v>46</v>
      </c>
      <c r="C31" s="2">
        <v>5</v>
      </c>
      <c r="D31" s="26" t="b">
        <v>0</v>
      </c>
      <c r="E31" s="2" t="s">
        <v>45</v>
      </c>
      <c r="F31" s="8">
        <v>4</v>
      </c>
      <c r="G31" s="24">
        <f t="shared" si="0"/>
        <v>0</v>
      </c>
      <c r="H31" s="24" t="s">
        <v>65</v>
      </c>
    </row>
    <row r="32" spans="2:8" x14ac:dyDescent="0.25">
      <c r="B32" s="7" t="s">
        <v>47</v>
      </c>
      <c r="C32" s="2">
        <v>4</v>
      </c>
      <c r="D32" s="26" t="b">
        <v>0</v>
      </c>
      <c r="E32" s="2" t="s">
        <v>48</v>
      </c>
      <c r="F32" s="8">
        <v>3.5</v>
      </c>
      <c r="G32" s="24">
        <f t="shared" si="0"/>
        <v>0</v>
      </c>
      <c r="H32" s="24" t="s">
        <v>65</v>
      </c>
    </row>
    <row r="33" spans="2:8" x14ac:dyDescent="0.25">
      <c r="B33" s="7" t="s">
        <v>49</v>
      </c>
      <c r="C33" s="2">
        <v>4</v>
      </c>
      <c r="D33" s="26" t="b">
        <v>0</v>
      </c>
      <c r="E33" s="2" t="s">
        <v>48</v>
      </c>
      <c r="F33" s="8">
        <v>3.5</v>
      </c>
      <c r="G33" s="24">
        <f t="shared" si="0"/>
        <v>0</v>
      </c>
      <c r="H33" s="24" t="s">
        <v>65</v>
      </c>
    </row>
    <row r="34" spans="2:8" ht="30" x14ac:dyDescent="0.25">
      <c r="B34" s="7" t="s">
        <v>50</v>
      </c>
      <c r="C34" s="2">
        <v>3</v>
      </c>
      <c r="D34" s="26" t="b">
        <v>0</v>
      </c>
      <c r="E34" s="3" t="s">
        <v>51</v>
      </c>
      <c r="F34" s="8">
        <v>4</v>
      </c>
      <c r="G34" s="24">
        <f t="shared" si="0"/>
        <v>0</v>
      </c>
      <c r="H34" s="24" t="s">
        <v>66</v>
      </c>
    </row>
    <row r="35" spans="2:8" ht="30" x14ac:dyDescent="0.25">
      <c r="B35" s="7" t="s">
        <v>52</v>
      </c>
      <c r="C35" s="2">
        <v>2</v>
      </c>
      <c r="D35" s="26" t="b">
        <v>0</v>
      </c>
      <c r="E35" s="3" t="s">
        <v>53</v>
      </c>
      <c r="F35" s="8">
        <v>2</v>
      </c>
      <c r="G35" s="24">
        <f t="shared" si="0"/>
        <v>0</v>
      </c>
      <c r="H35" s="24" t="s">
        <v>66</v>
      </c>
    </row>
    <row r="36" spans="2:8" ht="30" x14ac:dyDescent="0.25">
      <c r="B36" s="7" t="s">
        <v>54</v>
      </c>
      <c r="C36" s="2">
        <v>2</v>
      </c>
      <c r="D36" s="26" t="b">
        <v>0</v>
      </c>
      <c r="E36" s="3" t="s">
        <v>55</v>
      </c>
      <c r="F36" s="8">
        <v>2</v>
      </c>
      <c r="G36" s="24">
        <f t="shared" si="0"/>
        <v>0</v>
      </c>
      <c r="H36" s="24" t="s">
        <v>66</v>
      </c>
    </row>
    <row r="37" spans="2:8" x14ac:dyDescent="0.25">
      <c r="B37" s="7" t="s">
        <v>56</v>
      </c>
      <c r="C37" s="2">
        <v>2</v>
      </c>
      <c r="D37" s="26" t="b">
        <v>0</v>
      </c>
      <c r="E37" s="2" t="s">
        <v>57</v>
      </c>
      <c r="F37" s="8">
        <v>2</v>
      </c>
      <c r="G37" s="24">
        <f t="shared" si="0"/>
        <v>0</v>
      </c>
      <c r="H37" s="24" t="s">
        <v>65</v>
      </c>
    </row>
    <row r="38" spans="2:8" x14ac:dyDescent="0.25">
      <c r="B38" s="7" t="s">
        <v>58</v>
      </c>
      <c r="C38" s="2">
        <v>3</v>
      </c>
      <c r="D38" s="26" t="b">
        <v>0</v>
      </c>
      <c r="E38" s="2" t="s">
        <v>58</v>
      </c>
      <c r="F38" s="8">
        <v>3</v>
      </c>
      <c r="G38" s="24">
        <f t="shared" si="0"/>
        <v>0</v>
      </c>
      <c r="H38" s="24" t="s">
        <v>65</v>
      </c>
    </row>
    <row r="39" spans="2:8" ht="15.75" thickBot="1" x14ac:dyDescent="0.3">
      <c r="B39" s="9" t="s">
        <v>59</v>
      </c>
      <c r="C39" s="10">
        <v>3</v>
      </c>
      <c r="D39" s="27" t="b">
        <v>0</v>
      </c>
      <c r="E39" s="11" t="s">
        <v>60</v>
      </c>
      <c r="F39" s="12"/>
      <c r="G39" s="24">
        <f t="shared" si="0"/>
        <v>0</v>
      </c>
      <c r="H39" s="24" t="s">
        <v>67</v>
      </c>
    </row>
  </sheetData>
  <sheetProtection algorithmName="SHA-512" hashValue="ZIG7Lq0tUrCCQd4Kze0OnNvGuNLAfUQ/l5TB6jfUNRs2wRVjJuEdtqI0pd5Emd1yxjWglz9j9M7ubrxzItwCfw==" saltValue="dWG1sVmaTK82l5Cs34VT3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BA02-4260-4FCF-B92B-13A8557D2D64}">
  <dimension ref="B2:E6"/>
  <sheetViews>
    <sheetView showGridLines="0" workbookViewId="0">
      <selection activeCell="C8" sqref="C8"/>
    </sheetView>
  </sheetViews>
  <sheetFormatPr baseColWidth="10" defaultRowHeight="15" x14ac:dyDescent="0.25"/>
  <cols>
    <col min="2" max="2" width="20.140625" customWidth="1"/>
    <col min="3" max="3" width="13.5703125" customWidth="1"/>
    <col min="4" max="4" width="13.42578125" customWidth="1"/>
    <col min="5" max="5" width="12.7109375" customWidth="1"/>
  </cols>
  <sheetData>
    <row r="2" spans="2:5" ht="15.75" thickBot="1" x14ac:dyDescent="0.3"/>
    <row r="3" spans="2:5" x14ac:dyDescent="0.25">
      <c r="B3" s="14" t="s">
        <v>68</v>
      </c>
      <c r="C3" s="15" t="s">
        <v>69</v>
      </c>
      <c r="D3" s="15" t="s">
        <v>70</v>
      </c>
      <c r="E3" s="16" t="s">
        <v>71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72</v>
      </c>
      <c r="C5" s="20">
        <f>FR_B!K5</f>
        <v>0</v>
      </c>
      <c r="D5" s="20">
        <v>35</v>
      </c>
      <c r="E5" s="22">
        <f>C5/D5</f>
        <v>0</v>
      </c>
    </row>
    <row r="6" spans="2:5" ht="15.75" thickBot="1" x14ac:dyDescent="0.3">
      <c r="B6" s="19" t="s">
        <v>73</v>
      </c>
      <c r="C6" s="21">
        <f>FR_B!K4</f>
        <v>0</v>
      </c>
      <c r="D6" s="21">
        <v>65</v>
      </c>
      <c r="E6" s="23">
        <f>C6/D6</f>
        <v>0</v>
      </c>
    </row>
  </sheetData>
  <sheetProtection algorithmName="SHA-512" hashValue="s7W7+ItGGmttK/JjkdainhipQbJfdR8VLNJzhauCHsW0GZhFLmRG/Bp9YLDQHYxr29AX/rgo+54+qwmuxwxThw==" saltValue="OBKQVp4j5ZYnBtHvq47DP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AF45-E764-4379-8F47-43BF6F9949EE}">
  <dimension ref="B2:K11"/>
  <sheetViews>
    <sheetView showGridLines="0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56.28515625" style="1" customWidth="1"/>
    <col min="3" max="3" width="11.42578125" style="1"/>
    <col min="4" max="4" width="11.42578125" style="33"/>
    <col min="5" max="5" width="55.28515625" style="1" customWidth="1"/>
    <col min="6" max="6" width="11.42578125" style="1"/>
    <col min="7" max="11" width="11.42578125" style="24"/>
    <col min="12" max="16384" width="11.42578125" style="1"/>
  </cols>
  <sheetData>
    <row r="2" spans="2:11" ht="15.75" thickBot="1" x14ac:dyDescent="0.3"/>
    <row r="3" spans="2:11" x14ac:dyDescent="0.25">
      <c r="B3" s="4" t="s">
        <v>74</v>
      </c>
      <c r="C3" s="5" t="s">
        <v>1</v>
      </c>
      <c r="D3" s="34" t="s">
        <v>61</v>
      </c>
      <c r="E3" s="5" t="s">
        <v>75</v>
      </c>
      <c r="F3" s="6" t="s">
        <v>3</v>
      </c>
      <c r="G3" s="24" t="s">
        <v>62</v>
      </c>
      <c r="H3" s="24" t="s">
        <v>63</v>
      </c>
      <c r="J3" s="24" t="s">
        <v>64</v>
      </c>
    </row>
    <row r="4" spans="2:11" ht="30" x14ac:dyDescent="0.25">
      <c r="B4" s="7" t="s">
        <v>76</v>
      </c>
      <c r="C4" s="2">
        <v>5</v>
      </c>
      <c r="D4" s="26" t="b">
        <v>0</v>
      </c>
      <c r="E4" s="2" t="s">
        <v>76</v>
      </c>
      <c r="F4" s="8">
        <v>5</v>
      </c>
      <c r="G4" s="25">
        <f>IF(D4=TRUE,F4,0)</f>
        <v>0</v>
      </c>
      <c r="H4" s="24" t="s">
        <v>66</v>
      </c>
      <c r="J4" s="24" t="s">
        <v>66</v>
      </c>
      <c r="K4" s="24">
        <f>SUMIF(H:H,J4,G:G)</f>
        <v>0</v>
      </c>
    </row>
    <row r="5" spans="2:11" ht="30" x14ac:dyDescent="0.25">
      <c r="B5" s="7" t="s">
        <v>77</v>
      </c>
      <c r="C5" s="2">
        <v>5</v>
      </c>
      <c r="D5" s="26" t="b">
        <v>0</v>
      </c>
      <c r="E5" s="2" t="s">
        <v>77</v>
      </c>
      <c r="F5" s="8">
        <v>6</v>
      </c>
      <c r="G5" s="25">
        <f t="shared" ref="G5:G10" si="0">IF(D5=TRUE,F5,0)</f>
        <v>0</v>
      </c>
      <c r="H5" s="24" t="s">
        <v>66</v>
      </c>
      <c r="J5" s="24" t="s">
        <v>88</v>
      </c>
      <c r="K5" s="24">
        <f>SUMIF(H:H,J5,G:G)</f>
        <v>0</v>
      </c>
    </row>
    <row r="6" spans="2:11" ht="59.25" customHeight="1" x14ac:dyDescent="0.25">
      <c r="B6" s="29" t="s">
        <v>78</v>
      </c>
      <c r="C6" s="30">
        <v>4</v>
      </c>
      <c r="D6" s="31" t="b">
        <v>0</v>
      </c>
      <c r="E6" s="2" t="s">
        <v>78</v>
      </c>
      <c r="F6" s="32">
        <v>6</v>
      </c>
      <c r="G6" s="28">
        <f t="shared" si="0"/>
        <v>0</v>
      </c>
      <c r="H6" s="28" t="s">
        <v>66</v>
      </c>
    </row>
    <row r="7" spans="2:11" ht="30" x14ac:dyDescent="0.25">
      <c r="B7" s="29"/>
      <c r="C7" s="30"/>
      <c r="D7" s="31"/>
      <c r="E7" s="2" t="s">
        <v>79</v>
      </c>
      <c r="F7" s="32"/>
      <c r="G7" s="28"/>
      <c r="H7" s="28"/>
    </row>
    <row r="8" spans="2:11" x14ac:dyDescent="0.25">
      <c r="B8" s="7" t="s">
        <v>80</v>
      </c>
      <c r="C8" s="2">
        <v>4</v>
      </c>
      <c r="D8" s="26" t="b">
        <v>0</v>
      </c>
      <c r="E8" s="2" t="s">
        <v>81</v>
      </c>
      <c r="F8" s="8">
        <v>4</v>
      </c>
      <c r="G8" s="25">
        <f t="shared" si="0"/>
        <v>0</v>
      </c>
      <c r="H8" s="24" t="s">
        <v>66</v>
      </c>
    </row>
    <row r="9" spans="2:11" ht="30" x14ac:dyDescent="0.25">
      <c r="B9" s="7" t="s">
        <v>82</v>
      </c>
      <c r="C9" s="2">
        <v>3</v>
      </c>
      <c r="D9" s="26" t="b">
        <v>0</v>
      </c>
      <c r="E9" s="2" t="s">
        <v>83</v>
      </c>
      <c r="F9" s="8">
        <v>2</v>
      </c>
      <c r="G9" s="25">
        <f t="shared" si="0"/>
        <v>0</v>
      </c>
      <c r="H9" s="24" t="s">
        <v>66</v>
      </c>
    </row>
    <row r="10" spans="2:11" ht="30" x14ac:dyDescent="0.25">
      <c r="B10" s="7" t="s">
        <v>84</v>
      </c>
      <c r="C10" s="2">
        <v>4</v>
      </c>
      <c r="D10" s="26" t="b">
        <v>0</v>
      </c>
      <c r="E10" s="2" t="s">
        <v>85</v>
      </c>
      <c r="F10" s="8">
        <v>2</v>
      </c>
      <c r="G10" s="25">
        <f t="shared" si="0"/>
        <v>0</v>
      </c>
      <c r="H10" s="24" t="s">
        <v>88</v>
      </c>
    </row>
    <row r="11" spans="2:11" ht="15.75" thickBot="1" x14ac:dyDescent="0.3">
      <c r="B11" s="9" t="s">
        <v>86</v>
      </c>
      <c r="C11" s="10">
        <v>20</v>
      </c>
      <c r="D11" s="27" t="b">
        <v>0</v>
      </c>
      <c r="E11" s="10" t="s">
        <v>87</v>
      </c>
      <c r="F11" s="12">
        <v>20</v>
      </c>
      <c r="G11" s="25">
        <f>IF(D11=TRUE,F11,0)</f>
        <v>0</v>
      </c>
      <c r="H11" s="24" t="s">
        <v>88</v>
      </c>
    </row>
  </sheetData>
  <sheetProtection algorithmName="SHA-512" hashValue="rkiVS9XS9DHK120qUFv5VOPR8tutztfLyEyfHd9I1NJLAKm3g1JS/2GBaXebA/s1xnfqL/t4Ix5AjdzzI1Ggww==" saltValue="JD3i51Uc8oCYVU8CEIw4UQ==" spinCount="100000" sheet="1" objects="1" scenarios="1"/>
  <mergeCells count="6">
    <mergeCell ref="H6:H7"/>
    <mergeCell ref="B6:B7"/>
    <mergeCell ref="C6:C7"/>
    <mergeCell ref="D6:D7"/>
    <mergeCell ref="F6:F7"/>
    <mergeCell ref="G6:G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B700-B8AF-443F-BDB9-79252B61787B}">
  <dimension ref="B2:E6"/>
  <sheetViews>
    <sheetView showGridLines="0" workbookViewId="0">
      <selection activeCell="C19" sqref="C19"/>
    </sheetView>
  </sheetViews>
  <sheetFormatPr baseColWidth="10" defaultRowHeight="15" x14ac:dyDescent="0.25"/>
  <cols>
    <col min="2" max="2" width="22.7109375" customWidth="1"/>
    <col min="3" max="3" width="13.85546875" customWidth="1"/>
    <col min="4" max="5" width="14.140625" customWidth="1"/>
  </cols>
  <sheetData>
    <row r="2" spans="2:5" ht="15.75" thickBot="1" x14ac:dyDescent="0.3"/>
    <row r="3" spans="2:5" x14ac:dyDescent="0.25">
      <c r="B3" s="14" t="s">
        <v>68</v>
      </c>
      <c r="C3" s="15" t="s">
        <v>69</v>
      </c>
      <c r="D3" s="15" t="s">
        <v>70</v>
      </c>
      <c r="E3" s="16" t="s">
        <v>71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89</v>
      </c>
      <c r="C5" s="20">
        <f>FR_M!K5</f>
        <v>0</v>
      </c>
      <c r="D5" s="20">
        <v>30</v>
      </c>
      <c r="E5" s="22">
        <f>C5/D5</f>
        <v>0</v>
      </c>
    </row>
    <row r="6" spans="2:5" ht="15.75" thickBot="1" x14ac:dyDescent="0.3">
      <c r="B6" s="19" t="s">
        <v>72</v>
      </c>
      <c r="C6" s="21">
        <f>FR_M!K4</f>
        <v>0</v>
      </c>
      <c r="D6" s="21">
        <v>35</v>
      </c>
      <c r="E6" s="23">
        <f>C6/D6</f>
        <v>0</v>
      </c>
    </row>
  </sheetData>
  <sheetProtection algorithmName="SHA-512" hashValue="OENYTptYvVbN7TPij3FtT37IrRy5u42AAN9N56xiIgbM3hTMQ63x8GKjvYdamIzvj1A9tNZ6YbHH6mNhQdeoHQ==" saltValue="Iy9V3+h7zgOBJjKxaAGBo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FR_B</vt:lpstr>
      <vt:lpstr>Dashboard FR_B</vt:lpstr>
      <vt:lpstr>FR_M</vt:lpstr>
      <vt:lpstr>Dashboard FR_M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2025-06-24T09:28:43Z</dcterms:created>
  <dcterms:modified xsi:type="dcterms:W3CDTF">2025-06-30T14:19:38Z</dcterms:modified>
</cp:coreProperties>
</file>