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s\gfs_fdlb\SOE_Servicezentrum\Curricula\Curriculum 26\018_Studis\"/>
    </mc:Choice>
  </mc:AlternateContent>
  <xr:revisionPtr revIDLastSave="0" documentId="13_ncr:1_{3E3EBC76-A13C-4BB1-839D-730CB31F9B91}" xr6:coauthVersionLast="47" xr6:coauthVersionMax="47" xr10:uidLastSave="{00000000-0000-0000-0000-000000000000}"/>
  <bookViews>
    <workbookView xWindow="-120" yWindow="-120" windowWidth="29040" windowHeight="17520" xr2:uid="{F18CD412-8073-4632-8902-ABB2118006AB}"/>
  </bookViews>
  <sheets>
    <sheet name="GSP_B" sheetId="1" r:id="rId1"/>
    <sheet name="Dashboard GSP_B" sheetId="2" r:id="rId2"/>
    <sheet name="GSP_M" sheetId="3" r:id="rId3"/>
    <sheet name="Dashboard GSP_M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" l="1"/>
  <c r="E5" i="4"/>
  <c r="C6" i="4"/>
  <c r="C5" i="4"/>
  <c r="K5" i="3"/>
  <c r="K4" i="3"/>
  <c r="G5" i="3"/>
  <c r="G6" i="3"/>
  <c r="G9" i="3"/>
  <c r="G10" i="3"/>
  <c r="G11" i="3"/>
  <c r="G12" i="3"/>
  <c r="G4" i="3"/>
  <c r="K5" i="1"/>
  <c r="C5" i="2" s="1"/>
  <c r="E5" i="2" s="1"/>
  <c r="K6" i="1"/>
  <c r="G5" i="1"/>
  <c r="G6" i="1"/>
  <c r="G7" i="1"/>
  <c r="G9" i="1"/>
  <c r="K4" i="1"/>
  <c r="C6" i="2" s="1"/>
  <c r="E6" i="2" s="1"/>
  <c r="G11" i="1"/>
  <c r="G14" i="1"/>
  <c r="G15" i="1"/>
  <c r="G17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4" i="1"/>
</calcChain>
</file>

<file path=xl/sharedStrings.xml><?xml version="1.0" encoding="utf-8"?>
<sst xmlns="http://schemas.openxmlformats.org/spreadsheetml/2006/main" count="134" uniqueCount="86">
  <si>
    <t>BEd 2024</t>
  </si>
  <si>
    <t>ECTS</t>
  </si>
  <si>
    <t>BEd 2026</t>
  </si>
  <si>
    <t xml:space="preserve">GSP B 1.1 Einführung in das Studium der Geschichte und Politischen Bildung (STEOP) </t>
  </si>
  <si>
    <t>GPB B 1.1 Einführung in das Studium der Geschichte und Politischen Bildung (STEOP)</t>
  </si>
  <si>
    <t xml:space="preserve">GSP B 1.2 Einführung in die Fachdidaktik </t>
  </si>
  <si>
    <t>GPB B 2.1 Einführung in die Geschichts- und Politikdidaktik</t>
  </si>
  <si>
    <t>GSP B 1.3 Übungen zum wissenschaftlichen Arbeiten</t>
  </si>
  <si>
    <t>GPB B 1.3 Geschichtswissenschaftliches Schreiben</t>
  </si>
  <si>
    <t>GPB B 1.2 Geschichtswissenschaftliche Arbeitstechniken</t>
  </si>
  <si>
    <t xml:space="preserve">GSP B 1.5 Neue Medien und Arbeitstechniken </t>
  </si>
  <si>
    <t>GPB B 2.3 Geschichtswissenschaftliches Proseminar</t>
  </si>
  <si>
    <t xml:space="preserve">GSP B 2.2 Proseminar aus den Räumen und Dimensionen der Geschichte </t>
  </si>
  <si>
    <t xml:space="preserve">GSP B 2.3 Grundlagen der Fachdidaktik </t>
  </si>
  <si>
    <t>GPB B 2.2 Planung und Durchführung von Geschichtsunterricht</t>
  </si>
  <si>
    <t>und/oder</t>
  </si>
  <si>
    <t>GSP B 2.4 Theorien der Geschichtswissenschaften</t>
  </si>
  <si>
    <t>Keine Entsprechung im Bachelorstudium, wird im Masterstudium für GPB M 2.1 Theorien der Geschichtswissenschaft anerkannt</t>
  </si>
  <si>
    <t xml:space="preserve">GSP B 3.1 Seminar aus den Epochen der Geschichte </t>
  </si>
  <si>
    <t>GPB B 6.3 Geschichtswissenschaftliches Fachseminar II</t>
  </si>
  <si>
    <t xml:space="preserve">GSP B 3.2 Seminar aus den Räumen und Dimensionen der Geschichte </t>
  </si>
  <si>
    <t xml:space="preserve">GSP B 3.3 Geschichtsdidaktik </t>
  </si>
  <si>
    <t>GPB B 6.1 Seminar aus Geschichts- und Politikdidaktik</t>
  </si>
  <si>
    <t>GSP B 4.1 Überblicksvorlesung Grundlagen der Alten Geschichte</t>
  </si>
  <si>
    <t>GPB B 3.1 Überblick aus Alter Geschichte</t>
  </si>
  <si>
    <t>GSP B 4.2 Überblicksvorlesung Grundlagen der Mittelalterlichen Geschichte</t>
  </si>
  <si>
    <t>GPB B 3.2 Überblick aus Mittelalterlicher Geschichte</t>
  </si>
  <si>
    <t xml:space="preserve">GSP B 4.3 Überblicksvorlesung Grundlagen der Neueren Geschichte </t>
  </si>
  <si>
    <t>GPB B 3.3 Überblick aus Neuerer Geschichte</t>
  </si>
  <si>
    <t>GSP B 4.4 Überblicksvorlesung Grundlagen der Zeitgeschichte</t>
  </si>
  <si>
    <t>GPB B 3.4 Überblick aus Zeitgeschichte</t>
  </si>
  <si>
    <t>GSP B 4.5 Epochen der Geschichte – fachdidaktische Reflexion (Begleitung zum Praktikum) (Teil der PPS)</t>
  </si>
  <si>
    <t>Siehe PPS</t>
  </si>
  <si>
    <t>GSP B 5.1 Überblick aus den Räumen und Dimensionen der Geschichte</t>
  </si>
  <si>
    <t>GPB B 4.1 Überblick aus Wirtschafts-, Sozial- und Umweltgeschichte oder aus den Räumen der Geschichte</t>
  </si>
  <si>
    <t>GSP B 5.2 Überblick aus österreichischer Geschichte</t>
  </si>
  <si>
    <t>GPB B 4.2 Überblick aus Österreichischer Geschichte (STEOP)</t>
  </si>
  <si>
    <t xml:space="preserve">GSP B 5.3 Exkursion </t>
  </si>
  <si>
    <t>GPB B 4.3 Historische Exkursion</t>
  </si>
  <si>
    <t>GSP B 5.4 Lehrveranstaltung aus dem Bereich der Geschichte, Fachdidaktik oder interdisziplinären Bereichen</t>
  </si>
  <si>
    <t>Keine Entsprechung im Bachelorstudium, wird im Masterstudium für GPB M 3.1 Historische und gesellschaftspolitisch relevante Themen (Kurse aus dem geschichtswissenschaftlichen und fachlich verwandten Lehrangebot mit Bezug zu historisch und gesellschaftspolitisch relevanten Themen) im Umfang von 3 ECTS anerkannt</t>
  </si>
  <si>
    <t>GSP B 5.5 Räume und Dimensionen der Geschichte – fachdidaktische Reflexion (Begleitung zum Praktikum) (Teil der PPS)</t>
  </si>
  <si>
    <t>GSP B 6.1 Didaktik der Politischen Bildung</t>
  </si>
  <si>
    <t>GPB B 5.1 Didaktik und Methodik der Politischen Bildung</t>
  </si>
  <si>
    <t xml:space="preserve">GSP B 6.2 Einführung aus Politik- und Sozialwissenschaft I </t>
  </si>
  <si>
    <t xml:space="preserve">GPB B 5.2 Politik und Gesellschaft I </t>
  </si>
  <si>
    <t xml:space="preserve">GSP B 6.3 Einführung aus Politik und Sozialwissenschaft II </t>
  </si>
  <si>
    <t>GSP B BA Bachelorarbeit</t>
  </si>
  <si>
    <t>GPB B BA Bachelorarbeit</t>
  </si>
  <si>
    <r>
      <t xml:space="preserve">GPB B 6.2 Geschichtswissenschaftliches Fachseminar I </t>
    </r>
    <r>
      <rPr>
        <i/>
        <sz val="11"/>
        <color rgb="FF000000"/>
        <rFont val="Aptos Narrow"/>
        <family val="2"/>
        <scheme val="minor"/>
      </rPr>
      <t>oder</t>
    </r>
    <r>
      <rPr>
        <sz val="11"/>
        <color rgb="FF000000"/>
        <rFont val="Aptos Narrow"/>
        <family val="2"/>
        <scheme val="minor"/>
      </rPr>
      <t xml:space="preserve"> </t>
    </r>
  </si>
  <si>
    <r>
      <t>Keine Entsprechung im Bachelorstudium, wird im Master für GPB M 1.2 Politik und Gesellschaft II anerkannt</t>
    </r>
    <r>
      <rPr>
        <sz val="11"/>
        <color rgb="FF000000"/>
        <rFont val="Aptos Narrow"/>
        <family val="2"/>
        <scheme val="minor"/>
      </rPr>
      <t xml:space="preserve"> </t>
    </r>
  </si>
  <si>
    <t>Absolviert</t>
  </si>
  <si>
    <t>LV OK</t>
  </si>
  <si>
    <t>CODE</t>
  </si>
  <si>
    <t>SUMME</t>
  </si>
  <si>
    <t>BED</t>
  </si>
  <si>
    <t>MED</t>
  </si>
  <si>
    <t>KE</t>
  </si>
  <si>
    <t>Bereich</t>
  </si>
  <si>
    <t>Äquivalenzen</t>
  </si>
  <si>
    <t>Soll</t>
  </si>
  <si>
    <t>%</t>
  </si>
  <si>
    <t>Master</t>
  </si>
  <si>
    <t>Bachelor</t>
  </si>
  <si>
    <t>MEd 2024</t>
  </si>
  <si>
    <t>MEd 2026</t>
  </si>
  <si>
    <t>GSP M 1.1 Aktuelle Diskurse der Geschichtsdidaktik</t>
  </si>
  <si>
    <t>GPB M 1.1 Aktuelle Diskurse der Geschichts- und Politikdidaktik</t>
  </si>
  <si>
    <t>GSP M 2.1 Fachwissenschaftliches Seminar aus den historischen Fächern</t>
  </si>
  <si>
    <t>GSP M 2.2 Fachwissenschaftliche Vorlesung oder fachwissenschaftliches Konversatorium</t>
  </si>
  <si>
    <t>GPB M 2.2 Historische Aspekte aktueller Probleme</t>
  </si>
  <si>
    <t>oder</t>
  </si>
  <si>
    <t>GSP M 2.3 Fachwissenschaftliche Lehrveranstaltung(en) aus den historischen Fächern</t>
  </si>
  <si>
    <t>GSP M 3.1 Fachdidaktik im UF Geschichte, Sozialkunde / Politische Bildung</t>
  </si>
  <si>
    <t>GPB M 1.3 Politische Bildung als schulische und gesellschaftliche Aufgabe</t>
  </si>
  <si>
    <t>GSP M 4.1 Masterseminar</t>
  </si>
  <si>
    <t>GPB M 4.1 Begleitung zur Masterarbeit</t>
  </si>
  <si>
    <t>GSP M 4.2 Masterarbeit</t>
  </si>
  <si>
    <t>GPB M 4.2 Masterarbeit</t>
  </si>
  <si>
    <r>
      <t>GPB M 2.3 Geschichtswissenschaftliches Fachseminar III</t>
    </r>
    <r>
      <rPr>
        <sz val="11"/>
        <color theme="1"/>
        <rFont val="Aptos Narrow"/>
        <family val="2"/>
        <scheme val="minor"/>
      </rPr>
      <t xml:space="preserve">     </t>
    </r>
  </si>
  <si>
    <r>
      <t xml:space="preserve">GPB M 3.1 </t>
    </r>
    <r>
      <rPr>
        <i/>
        <sz val="11"/>
        <color rgb="FF000000"/>
        <rFont val="Aptos Narrow"/>
        <family val="2"/>
        <scheme val="minor"/>
      </rPr>
      <t>Historische und gesellschaftspolitisch relevante Themen</t>
    </r>
    <r>
      <rPr>
        <sz val="11"/>
        <color theme="1"/>
        <rFont val="Aptos Narrow"/>
        <family val="2"/>
        <scheme val="minor"/>
      </rPr>
      <t xml:space="preserve"> (Kurse aus dem geschichtswissenschaftlichen und fachlich verwandten Lehrangebot mit Bezug zu historisch und gesellschaftspolitisch relevanten Themen) </t>
    </r>
    <r>
      <rPr>
        <i/>
        <sz val="11"/>
        <color theme="1"/>
        <rFont val="Aptos Narrow"/>
        <family val="2"/>
        <scheme val="minor"/>
      </rPr>
      <t>im Umfang von 3 ECTS</t>
    </r>
    <r>
      <rPr>
        <sz val="11"/>
        <color theme="1"/>
        <rFont val="Aptos Narrow"/>
        <family val="2"/>
        <scheme val="minor"/>
      </rPr>
      <t xml:space="preserve"> anerkannt</t>
    </r>
  </si>
  <si>
    <r>
      <t xml:space="preserve">GPB M 3.1 </t>
    </r>
    <r>
      <rPr>
        <i/>
        <sz val="11"/>
        <color rgb="FF000000"/>
        <rFont val="Aptos Narrow"/>
        <family val="2"/>
        <scheme val="minor"/>
      </rPr>
      <t>Historische und gesellschaftspolitisch relevante Themen</t>
    </r>
    <r>
      <rPr>
        <sz val="11"/>
        <color theme="1"/>
        <rFont val="Aptos Narrow"/>
        <family val="2"/>
        <scheme val="minor"/>
      </rPr>
      <t xml:space="preserve"> (Kurse aus dem geschichtswissenschaftlichen und fachlich verwandten Lehrangebot mit Bezug zu historisch und gesellschaftspolitisch relevanten Themen) </t>
    </r>
    <r>
      <rPr>
        <i/>
        <sz val="11"/>
        <color theme="1"/>
        <rFont val="Aptos Narrow"/>
        <family val="2"/>
        <scheme val="minor"/>
      </rPr>
      <t>im Umfang von 6 ECTS</t>
    </r>
    <r>
      <rPr>
        <sz val="11"/>
        <color theme="1"/>
        <rFont val="Aptos Narrow"/>
        <family val="2"/>
        <scheme val="minor"/>
      </rPr>
      <t xml:space="preserve"> anerkannt</t>
    </r>
  </si>
  <si>
    <t>MA</t>
  </si>
  <si>
    <t>Masterarbeitsmodul</t>
  </si>
  <si>
    <r>
      <t xml:space="preserve">GSP B 1.4 Klassische Arbeitstechniken </t>
    </r>
    <r>
      <rPr>
        <i/>
        <sz val="11"/>
        <color rgb="FF000000"/>
        <rFont val="Aptos Narrow"/>
        <family val="2"/>
        <scheme val="minor"/>
      </rPr>
      <t>oder</t>
    </r>
  </si>
  <si>
    <r>
      <t xml:space="preserve">GSP B 2.1 Proseminar aus den Epochen der Geschichte </t>
    </r>
    <r>
      <rPr>
        <i/>
        <sz val="11"/>
        <color rgb="FF000000"/>
        <rFont val="Aptos Narrow"/>
        <family val="2"/>
        <scheme val="minor"/>
      </rPr>
      <t>oder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</si>
</sst>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&quot; EC&quot;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1" xfId="0" applyNumberFormat="1" applyBorder="1"/>
    <xf numFmtId="164" fontId="0" fillId="0" borderId="8" xfId="0" applyNumberFormat="1" applyBorder="1"/>
    <xf numFmtId="9" fontId="0" fillId="0" borderId="6" xfId="0" applyNumberFormat="1" applyBorder="1"/>
    <xf numFmtId="9" fontId="0" fillId="0" borderId="9" xfId="0" applyNumberFormat="1" applyBorder="1"/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vertical="center" wrapText="1"/>
    </xf>
    <xf numFmtId="0" fontId="3" fillId="0" borderId="1" xfId="0" applyFont="1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8" xfId="0" applyFont="1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8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10" xfId="0" applyFont="1" applyBorder="1"/>
    <xf numFmtId="0" fontId="6" fillId="0" borderId="0" xfId="0" applyFont="1"/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6" xfId="0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3" fillId="0" borderId="11" xfId="0" applyFont="1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2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3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Protection="1"/>
    <xf numFmtId="0" fontId="2" fillId="0" borderId="3" xfId="0" applyFont="1" applyBorder="1" applyAlignment="1" applyProtection="1">
      <alignment vertical="center" wrapText="1"/>
    </xf>
    <xf numFmtId="0" fontId="1" fillId="0" borderId="3" xfId="0" applyFont="1" applyBorder="1" applyAlignment="1" applyProtection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Bachelor und Master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'Dashboard GSP_B'!$B$5:$B$6</c:f>
              <c:strCache>
                <c:ptCount val="2"/>
                <c:pt idx="0">
                  <c:v>Master</c:v>
                </c:pt>
                <c:pt idx="1">
                  <c:v>Bachelor</c:v>
                </c:pt>
              </c:strCache>
            </c:strRef>
          </c:cat>
          <c:val>
            <c:numRef>
              <c:f>'Dashboard GSP_B'!$E$5:$E$6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BB-4BCF-81EA-AB874E6FB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33433743"/>
        <c:axId val="233433263"/>
      </c:barChart>
      <c:catAx>
        <c:axId val="233433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3433263"/>
        <c:crosses val="autoZero"/>
        <c:auto val="1"/>
        <c:lblAlgn val="ctr"/>
        <c:lblOffset val="100"/>
        <c:noMultiLvlLbl val="0"/>
      </c:catAx>
      <c:valAx>
        <c:axId val="233433263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343374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Master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'Dashboard GSP_M'!$B$5:$B$6</c:f>
              <c:strCache>
                <c:ptCount val="2"/>
                <c:pt idx="0">
                  <c:v>Masterarbeitsmodul</c:v>
                </c:pt>
                <c:pt idx="1">
                  <c:v>Master</c:v>
                </c:pt>
              </c:strCache>
            </c:strRef>
          </c:cat>
          <c:val>
            <c:numRef>
              <c:f>'Dashboard GSP_M'!$E$5:$E$6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79-409E-A4D7-6334FAC05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2220287"/>
        <c:axId val="302220767"/>
      </c:barChart>
      <c:catAx>
        <c:axId val="3022202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02220767"/>
        <c:crosses val="autoZero"/>
        <c:auto val="1"/>
        <c:lblAlgn val="ctr"/>
        <c:lblOffset val="100"/>
        <c:noMultiLvlLbl val="0"/>
      </c:catAx>
      <c:valAx>
        <c:axId val="3022207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022202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</xdr:row>
      <xdr:rowOff>4762</xdr:rowOff>
    </xdr:from>
    <xdr:to>
      <xdr:col>15</xdr:col>
      <xdr:colOff>752475</xdr:colOff>
      <xdr:row>27</xdr:row>
      <xdr:rowOff>180975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FC253B4-D4DD-4E8B-9B12-3294D6376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14287</xdr:rowOff>
    </xdr:from>
    <xdr:to>
      <xdr:col>14</xdr:col>
      <xdr:colOff>742950</xdr:colOff>
      <xdr:row>24</xdr:row>
      <xdr:rowOff>171450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E8B172C-18AF-AFF0-9C6E-A2B966463A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645AC-4368-4722-A40E-24C816AEAB74}">
  <dimension ref="B2:K33"/>
  <sheetViews>
    <sheetView showGridLines="0" tabSelected="1" workbookViewId="0">
      <selection activeCell="D1" sqref="D1"/>
    </sheetView>
  </sheetViews>
  <sheetFormatPr baseColWidth="10" defaultRowHeight="15" x14ac:dyDescent="0.25"/>
  <cols>
    <col min="2" max="2" width="75.5703125" customWidth="1"/>
    <col min="4" max="4" width="11.42578125" style="54"/>
    <col min="5" max="5" width="73" customWidth="1"/>
    <col min="7" max="11" width="11.42578125" style="32"/>
  </cols>
  <sheetData>
    <row r="2" spans="2:11" ht="15.75" thickBot="1" x14ac:dyDescent="0.3"/>
    <row r="3" spans="2:11" x14ac:dyDescent="0.25">
      <c r="B3" s="3" t="s">
        <v>0</v>
      </c>
      <c r="C3" s="4" t="s">
        <v>1</v>
      </c>
      <c r="D3" s="55" t="s">
        <v>51</v>
      </c>
      <c r="E3" s="4" t="s">
        <v>2</v>
      </c>
      <c r="F3" s="5" t="s">
        <v>1</v>
      </c>
      <c r="G3" s="33" t="s">
        <v>52</v>
      </c>
      <c r="H3" s="33" t="s">
        <v>53</v>
      </c>
      <c r="J3" s="33" t="s">
        <v>54</v>
      </c>
    </row>
    <row r="4" spans="2:11" ht="30" x14ac:dyDescent="0.25">
      <c r="B4" s="6" t="s">
        <v>3</v>
      </c>
      <c r="C4" s="1">
        <v>3</v>
      </c>
      <c r="D4" s="34" t="b">
        <v>0</v>
      </c>
      <c r="E4" s="1" t="s">
        <v>4</v>
      </c>
      <c r="F4" s="7">
        <v>3</v>
      </c>
      <c r="G4" s="32">
        <f>IF(D4=TRUE,F4,0)</f>
        <v>0</v>
      </c>
      <c r="H4" s="32" t="s">
        <v>55</v>
      </c>
      <c r="J4" s="32" t="s">
        <v>55</v>
      </c>
      <c r="K4" s="32">
        <f>SUMIF(H:H,J4,G:G)</f>
        <v>0</v>
      </c>
    </row>
    <row r="5" spans="2:11" x14ac:dyDescent="0.25">
      <c r="B5" s="6" t="s">
        <v>5</v>
      </c>
      <c r="C5" s="1">
        <v>4</v>
      </c>
      <c r="D5" s="34" t="b">
        <v>0</v>
      </c>
      <c r="E5" s="1" t="s">
        <v>6</v>
      </c>
      <c r="F5" s="7">
        <v>2</v>
      </c>
      <c r="G5" s="32">
        <f t="shared" ref="G5:G33" si="0">IF(D5=TRUE,F5,0)</f>
        <v>0</v>
      </c>
      <c r="H5" s="32" t="s">
        <v>55</v>
      </c>
      <c r="J5" s="32" t="s">
        <v>56</v>
      </c>
      <c r="K5" s="32">
        <f t="shared" ref="K5:K6" si="1">SUMIF(H:H,J5,G:G)</f>
        <v>0</v>
      </c>
    </row>
    <row r="6" spans="2:11" x14ac:dyDescent="0.25">
      <c r="B6" s="6" t="s">
        <v>7</v>
      </c>
      <c r="C6" s="1">
        <v>3</v>
      </c>
      <c r="D6" s="34" t="b">
        <v>0</v>
      </c>
      <c r="E6" s="1" t="s">
        <v>8</v>
      </c>
      <c r="F6" s="7">
        <v>3</v>
      </c>
      <c r="G6" s="32">
        <f t="shared" si="0"/>
        <v>0</v>
      </c>
      <c r="H6" s="32" t="s">
        <v>55</v>
      </c>
      <c r="J6" s="32" t="s">
        <v>57</v>
      </c>
      <c r="K6" s="32">
        <f t="shared" si="1"/>
        <v>0</v>
      </c>
    </row>
    <row r="7" spans="2:11" x14ac:dyDescent="0.25">
      <c r="B7" s="6" t="s">
        <v>84</v>
      </c>
      <c r="C7" s="46">
        <v>3</v>
      </c>
      <c r="D7" s="48" t="b">
        <v>0</v>
      </c>
      <c r="E7" s="46" t="s">
        <v>9</v>
      </c>
      <c r="F7" s="50">
        <v>3</v>
      </c>
      <c r="G7" s="38">
        <f t="shared" si="0"/>
        <v>0</v>
      </c>
      <c r="H7" s="39" t="s">
        <v>55</v>
      </c>
    </row>
    <row r="8" spans="2:11" x14ac:dyDescent="0.25">
      <c r="B8" s="6" t="s">
        <v>10</v>
      </c>
      <c r="C8" s="47"/>
      <c r="D8" s="49"/>
      <c r="E8" s="47"/>
      <c r="F8" s="51"/>
      <c r="G8" s="38"/>
      <c r="H8" s="39"/>
    </row>
    <row r="9" spans="2:11" x14ac:dyDescent="0.25">
      <c r="B9" s="6" t="s">
        <v>85</v>
      </c>
      <c r="C9" s="46">
        <v>5</v>
      </c>
      <c r="D9" s="48" t="b">
        <v>0</v>
      </c>
      <c r="E9" s="46" t="s">
        <v>11</v>
      </c>
      <c r="F9" s="50">
        <v>4</v>
      </c>
      <c r="G9" s="38">
        <f t="shared" si="0"/>
        <v>0</v>
      </c>
      <c r="H9" s="39" t="s">
        <v>55</v>
      </c>
    </row>
    <row r="10" spans="2:11" x14ac:dyDescent="0.25">
      <c r="B10" s="6" t="s">
        <v>12</v>
      </c>
      <c r="C10" s="47"/>
      <c r="D10" s="49"/>
      <c r="E10" s="47"/>
      <c r="F10" s="51"/>
      <c r="G10" s="38"/>
      <c r="H10" s="39"/>
    </row>
    <row r="11" spans="2:11" x14ac:dyDescent="0.25">
      <c r="B11" s="40" t="s">
        <v>13</v>
      </c>
      <c r="C11" s="41">
        <v>5</v>
      </c>
      <c r="D11" s="43" t="b">
        <v>0</v>
      </c>
      <c r="E11" s="1" t="s">
        <v>14</v>
      </c>
      <c r="F11" s="42">
        <v>3</v>
      </c>
      <c r="G11" s="38">
        <f t="shared" si="0"/>
        <v>0</v>
      </c>
      <c r="H11" s="39" t="s">
        <v>55</v>
      </c>
    </row>
    <row r="12" spans="2:11" x14ac:dyDescent="0.25">
      <c r="B12" s="40"/>
      <c r="C12" s="41"/>
      <c r="D12" s="44"/>
      <c r="E12" s="2" t="s">
        <v>15</v>
      </c>
      <c r="F12" s="45"/>
      <c r="G12" s="38"/>
      <c r="H12" s="39"/>
    </row>
    <row r="13" spans="2:11" x14ac:dyDescent="0.25">
      <c r="B13" s="40"/>
      <c r="C13" s="41"/>
      <c r="D13" s="44"/>
      <c r="E13" s="1" t="s">
        <v>8</v>
      </c>
      <c r="F13" s="45"/>
      <c r="G13" s="38"/>
      <c r="H13" s="39"/>
    </row>
    <row r="14" spans="2:11" ht="30" x14ac:dyDescent="0.25">
      <c r="B14" s="6" t="s">
        <v>16</v>
      </c>
      <c r="C14" s="1">
        <v>3</v>
      </c>
      <c r="D14" s="34" t="b">
        <v>0</v>
      </c>
      <c r="E14" s="2" t="s">
        <v>17</v>
      </c>
      <c r="F14" s="7">
        <v>3</v>
      </c>
      <c r="G14" s="32">
        <f t="shared" si="0"/>
        <v>0</v>
      </c>
      <c r="H14" s="32" t="s">
        <v>56</v>
      </c>
    </row>
    <row r="15" spans="2:11" x14ac:dyDescent="0.25">
      <c r="B15" s="40" t="s">
        <v>18</v>
      </c>
      <c r="C15" s="41">
        <v>6</v>
      </c>
      <c r="D15" s="43" t="b">
        <v>0</v>
      </c>
      <c r="E15" s="1" t="s">
        <v>49</v>
      </c>
      <c r="F15" s="42">
        <v>6</v>
      </c>
      <c r="G15" s="38">
        <f t="shared" si="0"/>
        <v>0</v>
      </c>
      <c r="H15" s="39" t="s">
        <v>55</v>
      </c>
    </row>
    <row r="16" spans="2:11" x14ac:dyDescent="0.25">
      <c r="B16" s="40"/>
      <c r="C16" s="41"/>
      <c r="D16" s="44"/>
      <c r="E16" s="1" t="s">
        <v>19</v>
      </c>
      <c r="F16" s="42"/>
      <c r="G16" s="38"/>
      <c r="H16" s="39"/>
    </row>
    <row r="17" spans="2:8" x14ac:dyDescent="0.25">
      <c r="B17" s="40" t="s">
        <v>20</v>
      </c>
      <c r="C17" s="41">
        <v>6</v>
      </c>
      <c r="D17" s="43" t="b">
        <v>0</v>
      </c>
      <c r="E17" s="1" t="s">
        <v>49</v>
      </c>
      <c r="F17" s="42">
        <v>6</v>
      </c>
      <c r="G17" s="38">
        <f t="shared" si="0"/>
        <v>0</v>
      </c>
      <c r="H17" s="39" t="s">
        <v>55</v>
      </c>
    </row>
    <row r="18" spans="2:8" x14ac:dyDescent="0.25">
      <c r="B18" s="40"/>
      <c r="C18" s="41"/>
      <c r="D18" s="44"/>
      <c r="E18" s="1" t="s">
        <v>19</v>
      </c>
      <c r="F18" s="42"/>
      <c r="G18" s="38"/>
      <c r="H18" s="39"/>
    </row>
    <row r="19" spans="2:8" x14ac:dyDescent="0.25">
      <c r="B19" s="6" t="s">
        <v>21</v>
      </c>
      <c r="C19" s="1">
        <v>6</v>
      </c>
      <c r="D19" s="34" t="b">
        <v>0</v>
      </c>
      <c r="E19" s="1" t="s">
        <v>22</v>
      </c>
      <c r="F19" s="7">
        <v>6</v>
      </c>
      <c r="G19" s="32">
        <f t="shared" si="0"/>
        <v>0</v>
      </c>
      <c r="H19" s="32" t="s">
        <v>55</v>
      </c>
    </row>
    <row r="20" spans="2:8" x14ac:dyDescent="0.25">
      <c r="B20" s="6" t="s">
        <v>23</v>
      </c>
      <c r="C20" s="1">
        <v>3</v>
      </c>
      <c r="D20" s="34" t="b">
        <v>0</v>
      </c>
      <c r="E20" s="1" t="s">
        <v>24</v>
      </c>
      <c r="F20" s="7">
        <v>3</v>
      </c>
      <c r="G20" s="32">
        <f t="shared" si="0"/>
        <v>0</v>
      </c>
      <c r="H20" s="32" t="s">
        <v>55</v>
      </c>
    </row>
    <row r="21" spans="2:8" x14ac:dyDescent="0.25">
      <c r="B21" s="6" t="s">
        <v>25</v>
      </c>
      <c r="C21" s="1">
        <v>3</v>
      </c>
      <c r="D21" s="34" t="b">
        <v>0</v>
      </c>
      <c r="E21" s="1" t="s">
        <v>26</v>
      </c>
      <c r="F21" s="7">
        <v>3</v>
      </c>
      <c r="G21" s="32">
        <f t="shared" si="0"/>
        <v>0</v>
      </c>
      <c r="H21" s="32" t="s">
        <v>55</v>
      </c>
    </row>
    <row r="22" spans="2:8" x14ac:dyDescent="0.25">
      <c r="B22" s="6" t="s">
        <v>27</v>
      </c>
      <c r="C22" s="1">
        <v>3</v>
      </c>
      <c r="D22" s="34" t="b">
        <v>0</v>
      </c>
      <c r="E22" s="1" t="s">
        <v>28</v>
      </c>
      <c r="F22" s="7">
        <v>3</v>
      </c>
      <c r="G22" s="32">
        <f t="shared" si="0"/>
        <v>0</v>
      </c>
      <c r="H22" s="32" t="s">
        <v>55</v>
      </c>
    </row>
    <row r="23" spans="2:8" x14ac:dyDescent="0.25">
      <c r="B23" s="6" t="s">
        <v>29</v>
      </c>
      <c r="C23" s="1">
        <v>3</v>
      </c>
      <c r="D23" s="34" t="b">
        <v>0</v>
      </c>
      <c r="E23" s="1" t="s">
        <v>30</v>
      </c>
      <c r="F23" s="7">
        <v>3</v>
      </c>
      <c r="G23" s="32">
        <f t="shared" si="0"/>
        <v>0</v>
      </c>
      <c r="H23" s="32" t="s">
        <v>55</v>
      </c>
    </row>
    <row r="24" spans="2:8" ht="30" x14ac:dyDescent="0.25">
      <c r="B24" s="6" t="s">
        <v>31</v>
      </c>
      <c r="C24" s="1">
        <v>3</v>
      </c>
      <c r="D24" s="34" t="b">
        <v>0</v>
      </c>
      <c r="E24" s="2" t="s">
        <v>32</v>
      </c>
      <c r="F24" s="7">
        <v>0</v>
      </c>
      <c r="G24" s="32">
        <f t="shared" si="0"/>
        <v>0</v>
      </c>
      <c r="H24" s="32" t="s">
        <v>57</v>
      </c>
    </row>
    <row r="25" spans="2:8" ht="30" x14ac:dyDescent="0.25">
      <c r="B25" s="6" t="s">
        <v>33</v>
      </c>
      <c r="C25" s="1">
        <v>3</v>
      </c>
      <c r="D25" s="34" t="b">
        <v>0</v>
      </c>
      <c r="E25" s="1" t="s">
        <v>34</v>
      </c>
      <c r="F25" s="7">
        <v>3</v>
      </c>
      <c r="G25" s="32">
        <f t="shared" si="0"/>
        <v>0</v>
      </c>
      <c r="H25" s="32" t="s">
        <v>55</v>
      </c>
    </row>
    <row r="26" spans="2:8" x14ac:dyDescent="0.25">
      <c r="B26" s="6" t="s">
        <v>35</v>
      </c>
      <c r="C26" s="1">
        <v>3</v>
      </c>
      <c r="D26" s="34" t="b">
        <v>0</v>
      </c>
      <c r="E26" s="1" t="s">
        <v>36</v>
      </c>
      <c r="F26" s="7">
        <v>3</v>
      </c>
      <c r="G26" s="32">
        <f t="shared" si="0"/>
        <v>0</v>
      </c>
      <c r="H26" s="32" t="s">
        <v>55</v>
      </c>
    </row>
    <row r="27" spans="2:8" x14ac:dyDescent="0.25">
      <c r="B27" s="6" t="s">
        <v>37</v>
      </c>
      <c r="C27" s="1">
        <v>3</v>
      </c>
      <c r="D27" s="34" t="b">
        <v>0</v>
      </c>
      <c r="E27" s="1" t="s">
        <v>38</v>
      </c>
      <c r="F27" s="7">
        <v>3</v>
      </c>
      <c r="G27" s="32">
        <f t="shared" si="0"/>
        <v>0</v>
      </c>
      <c r="H27" s="32" t="s">
        <v>55</v>
      </c>
    </row>
    <row r="28" spans="2:8" ht="75" x14ac:dyDescent="0.25">
      <c r="B28" s="6" t="s">
        <v>39</v>
      </c>
      <c r="C28" s="1">
        <v>3</v>
      </c>
      <c r="D28" s="34" t="b">
        <v>0</v>
      </c>
      <c r="E28" s="2" t="s">
        <v>40</v>
      </c>
      <c r="F28" s="7">
        <v>3</v>
      </c>
      <c r="G28" s="32">
        <f t="shared" si="0"/>
        <v>0</v>
      </c>
      <c r="H28" s="32" t="s">
        <v>56</v>
      </c>
    </row>
    <row r="29" spans="2:8" ht="30" x14ac:dyDescent="0.25">
      <c r="B29" s="6" t="s">
        <v>41</v>
      </c>
      <c r="C29" s="1">
        <v>3</v>
      </c>
      <c r="D29" s="34" t="b">
        <v>0</v>
      </c>
      <c r="E29" s="2" t="s">
        <v>32</v>
      </c>
      <c r="F29" s="7">
        <v>0</v>
      </c>
      <c r="G29" s="32">
        <f t="shared" si="0"/>
        <v>0</v>
      </c>
      <c r="H29" s="32" t="s">
        <v>57</v>
      </c>
    </row>
    <row r="30" spans="2:8" x14ac:dyDescent="0.25">
      <c r="B30" s="6" t="s">
        <v>42</v>
      </c>
      <c r="C30" s="1">
        <v>6</v>
      </c>
      <c r="D30" s="34" t="b">
        <v>0</v>
      </c>
      <c r="E30" s="1" t="s">
        <v>43</v>
      </c>
      <c r="F30" s="7">
        <v>3</v>
      </c>
      <c r="G30" s="32">
        <f t="shared" si="0"/>
        <v>0</v>
      </c>
      <c r="H30" s="32" t="s">
        <v>55</v>
      </c>
    </row>
    <row r="31" spans="2:8" x14ac:dyDescent="0.25">
      <c r="B31" s="6" t="s">
        <v>44</v>
      </c>
      <c r="C31" s="1">
        <v>3</v>
      </c>
      <c r="D31" s="34" t="b">
        <v>0</v>
      </c>
      <c r="E31" s="1" t="s">
        <v>45</v>
      </c>
      <c r="F31" s="7">
        <v>2</v>
      </c>
      <c r="G31" s="32">
        <f t="shared" si="0"/>
        <v>0</v>
      </c>
      <c r="H31" s="32" t="s">
        <v>55</v>
      </c>
    </row>
    <row r="32" spans="2:8" ht="30" x14ac:dyDescent="0.25">
      <c r="B32" s="6" t="s">
        <v>46</v>
      </c>
      <c r="C32" s="1">
        <v>3</v>
      </c>
      <c r="D32" s="34" t="b">
        <v>0</v>
      </c>
      <c r="E32" s="2" t="s">
        <v>50</v>
      </c>
      <c r="F32" s="7">
        <v>3</v>
      </c>
      <c r="G32" s="32">
        <f t="shared" si="0"/>
        <v>0</v>
      </c>
      <c r="H32" s="32" t="s">
        <v>56</v>
      </c>
    </row>
    <row r="33" spans="2:8" ht="15.75" thickBot="1" x14ac:dyDescent="0.3">
      <c r="B33" s="9" t="s">
        <v>47</v>
      </c>
      <c r="C33" s="10">
        <v>3</v>
      </c>
      <c r="D33" s="36" t="b">
        <v>0</v>
      </c>
      <c r="E33" s="10" t="s">
        <v>48</v>
      </c>
      <c r="F33" s="11">
        <v>3</v>
      </c>
      <c r="G33" s="32">
        <f t="shared" si="0"/>
        <v>0</v>
      </c>
      <c r="H33" s="32" t="s">
        <v>55</v>
      </c>
    </row>
  </sheetData>
  <sheetProtection algorithmName="SHA-512" hashValue="CgSyNHEd6x9Ijquk+OPWHV6Wh487YzynNsgBA7lqcm+dD9Zb87ybM9zLwI4/Smj97rzX136AK7EJzcyM+f+hKQ==" saltValue="8Elc76mA8R4d1H1bHY9oKQ==" spinCount="100000" sheet="1" objects="1" scenarios="1"/>
  <mergeCells count="30">
    <mergeCell ref="H7:H8"/>
    <mergeCell ref="C9:C10"/>
    <mergeCell ref="D9:D10"/>
    <mergeCell ref="E9:E10"/>
    <mergeCell ref="F9:F10"/>
    <mergeCell ref="G9:G10"/>
    <mergeCell ref="H9:H10"/>
    <mergeCell ref="C7:C8"/>
    <mergeCell ref="D7:D8"/>
    <mergeCell ref="E7:E8"/>
    <mergeCell ref="F7:F8"/>
    <mergeCell ref="G7:G8"/>
    <mergeCell ref="B17:B18"/>
    <mergeCell ref="C17:C18"/>
    <mergeCell ref="F17:F18"/>
    <mergeCell ref="D11:D13"/>
    <mergeCell ref="D15:D16"/>
    <mergeCell ref="D17:D18"/>
    <mergeCell ref="F11:F13"/>
    <mergeCell ref="B11:B13"/>
    <mergeCell ref="C11:C13"/>
    <mergeCell ref="B15:B16"/>
    <mergeCell ref="C15:C16"/>
    <mergeCell ref="F15:F16"/>
    <mergeCell ref="G15:G16"/>
    <mergeCell ref="G17:G18"/>
    <mergeCell ref="H11:H13"/>
    <mergeCell ref="H15:H16"/>
    <mergeCell ref="H17:H18"/>
    <mergeCell ref="G11:G1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2D78B-F944-4756-B6F0-87053076E62D}">
  <dimension ref="B2:E6"/>
  <sheetViews>
    <sheetView showGridLines="0" workbookViewId="0">
      <selection activeCell="C8" sqref="C8"/>
    </sheetView>
  </sheetViews>
  <sheetFormatPr baseColWidth="10" defaultRowHeight="15" x14ac:dyDescent="0.25"/>
  <cols>
    <col min="2" max="2" width="20.42578125" customWidth="1"/>
    <col min="3" max="3" width="13.5703125" customWidth="1"/>
    <col min="4" max="4" width="12.85546875" customWidth="1"/>
    <col min="5" max="5" width="13" customWidth="1"/>
  </cols>
  <sheetData>
    <row r="2" spans="2:5" ht="15.75" thickBot="1" x14ac:dyDescent="0.3"/>
    <row r="3" spans="2:5" x14ac:dyDescent="0.25">
      <c r="B3" s="13" t="s">
        <v>58</v>
      </c>
      <c r="C3" s="14" t="s">
        <v>59</v>
      </c>
      <c r="D3" s="14" t="s">
        <v>60</v>
      </c>
      <c r="E3" s="15" t="s">
        <v>61</v>
      </c>
    </row>
    <row r="4" spans="2:5" x14ac:dyDescent="0.25">
      <c r="B4" s="16"/>
      <c r="C4" s="12"/>
      <c r="D4" s="12"/>
      <c r="E4" s="17"/>
    </row>
    <row r="5" spans="2:5" x14ac:dyDescent="0.25">
      <c r="B5" s="16" t="s">
        <v>62</v>
      </c>
      <c r="C5" s="19">
        <f>GSP_B!K5</f>
        <v>0</v>
      </c>
      <c r="D5" s="19">
        <v>35</v>
      </c>
      <c r="E5" s="21">
        <f>C5/D5</f>
        <v>0</v>
      </c>
    </row>
    <row r="6" spans="2:5" ht="15.75" thickBot="1" x14ac:dyDescent="0.3">
      <c r="B6" s="18" t="s">
        <v>63</v>
      </c>
      <c r="C6" s="20">
        <f>GSP_B!K4</f>
        <v>0</v>
      </c>
      <c r="D6" s="20">
        <v>65</v>
      </c>
      <c r="E6" s="22">
        <f>C6/D6</f>
        <v>0</v>
      </c>
    </row>
  </sheetData>
  <sheetProtection algorithmName="SHA-512" hashValue="fEcCn4HQrnJ1lCsx0dvwBzMQ6W+oSDPLczXPWD1LF6qCW8o68s4e+n3LwtlShF+8mKvcst1b4aYFZY3CWILAsA==" saltValue="xb4iBXxu6Dm39hNGmcX/kQ==" spinCount="100000" sheet="1" objects="1" scenarios="1"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0C901-5C5D-4E8A-9C17-0DBDD8E0E338}">
  <dimension ref="B2:K12"/>
  <sheetViews>
    <sheetView showGridLines="0" workbookViewId="0">
      <selection activeCell="D1" sqref="D1"/>
    </sheetView>
  </sheetViews>
  <sheetFormatPr baseColWidth="10" defaultRowHeight="15" x14ac:dyDescent="0.25"/>
  <cols>
    <col min="2" max="2" width="60.28515625" customWidth="1"/>
    <col min="4" max="4" width="11.42578125" style="54"/>
    <col min="5" max="5" width="65.28515625" customWidth="1"/>
    <col min="7" max="11" width="11.42578125" style="32"/>
  </cols>
  <sheetData>
    <row r="2" spans="2:11" ht="15.75" thickBot="1" x14ac:dyDescent="0.3"/>
    <row r="3" spans="2:11" x14ac:dyDescent="0.25">
      <c r="B3" s="25" t="s">
        <v>64</v>
      </c>
      <c r="C3" s="26" t="s">
        <v>1</v>
      </c>
      <c r="D3" s="56" t="s">
        <v>51</v>
      </c>
      <c r="E3" s="26" t="s">
        <v>65</v>
      </c>
      <c r="F3" s="27" t="s">
        <v>1</v>
      </c>
      <c r="G3" s="33" t="s">
        <v>52</v>
      </c>
      <c r="H3" s="33" t="s">
        <v>53</v>
      </c>
      <c r="J3" s="33" t="s">
        <v>54</v>
      </c>
    </row>
    <row r="4" spans="2:11" x14ac:dyDescent="0.25">
      <c r="B4" s="28" t="s">
        <v>66</v>
      </c>
      <c r="C4" s="23">
        <v>3</v>
      </c>
      <c r="D4" s="35" t="b">
        <v>0</v>
      </c>
      <c r="E4" s="1" t="s">
        <v>67</v>
      </c>
      <c r="F4" s="8">
        <v>3</v>
      </c>
      <c r="G4" s="32">
        <f>IF(D4=TRUE,F4,0)</f>
        <v>0</v>
      </c>
      <c r="H4" s="32" t="s">
        <v>56</v>
      </c>
      <c r="J4" s="32" t="s">
        <v>56</v>
      </c>
      <c r="K4" s="32">
        <f>SUMIF(H:H,J4,G:G)</f>
        <v>0</v>
      </c>
    </row>
    <row r="5" spans="2:11" ht="30" x14ac:dyDescent="0.25">
      <c r="B5" s="28" t="s">
        <v>68</v>
      </c>
      <c r="C5" s="23">
        <v>6</v>
      </c>
      <c r="D5" s="35" t="b">
        <v>0</v>
      </c>
      <c r="E5" s="1" t="s">
        <v>79</v>
      </c>
      <c r="F5" s="8">
        <v>6</v>
      </c>
      <c r="G5" s="32">
        <f t="shared" ref="G5:G12" si="0">IF(D5=TRUE,F5,0)</f>
        <v>0</v>
      </c>
      <c r="H5" s="32" t="s">
        <v>56</v>
      </c>
      <c r="J5" s="32" t="s">
        <v>82</v>
      </c>
      <c r="K5" s="32">
        <f>SUMIF(H:H,J5,G:G)</f>
        <v>0</v>
      </c>
    </row>
    <row r="6" spans="2:11" x14ac:dyDescent="0.25">
      <c r="B6" s="52" t="s">
        <v>69</v>
      </c>
      <c r="C6" s="53">
        <v>3</v>
      </c>
      <c r="D6" s="44" t="b">
        <v>0</v>
      </c>
      <c r="E6" s="23" t="s">
        <v>70</v>
      </c>
      <c r="F6" s="45">
        <v>3</v>
      </c>
      <c r="G6" s="38">
        <f t="shared" si="0"/>
        <v>0</v>
      </c>
      <c r="H6" s="39" t="s">
        <v>56</v>
      </c>
    </row>
    <row r="7" spans="2:11" x14ac:dyDescent="0.25">
      <c r="B7" s="52"/>
      <c r="C7" s="53"/>
      <c r="D7" s="44"/>
      <c r="E7" s="24" t="s">
        <v>71</v>
      </c>
      <c r="F7" s="45"/>
      <c r="G7" s="38"/>
      <c r="H7" s="39"/>
    </row>
    <row r="8" spans="2:11" ht="60" x14ac:dyDescent="0.25">
      <c r="B8" s="52"/>
      <c r="C8" s="53"/>
      <c r="D8" s="44"/>
      <c r="E8" s="23" t="s">
        <v>80</v>
      </c>
      <c r="F8" s="45"/>
      <c r="G8" s="38"/>
      <c r="H8" s="39"/>
    </row>
    <row r="9" spans="2:11" ht="60" x14ac:dyDescent="0.25">
      <c r="B9" s="28" t="s">
        <v>72</v>
      </c>
      <c r="C9" s="23">
        <v>6</v>
      </c>
      <c r="D9" s="35" t="b">
        <v>0</v>
      </c>
      <c r="E9" s="23" t="s">
        <v>81</v>
      </c>
      <c r="F9" s="8">
        <v>6</v>
      </c>
      <c r="G9" s="32">
        <f t="shared" si="0"/>
        <v>0</v>
      </c>
      <c r="H9" s="32" t="s">
        <v>56</v>
      </c>
    </row>
    <row r="10" spans="2:11" ht="30" x14ac:dyDescent="0.25">
      <c r="B10" s="28" t="s">
        <v>73</v>
      </c>
      <c r="C10" s="23">
        <v>3</v>
      </c>
      <c r="D10" s="35" t="b">
        <v>0</v>
      </c>
      <c r="E10" s="23" t="s">
        <v>74</v>
      </c>
      <c r="F10" s="8">
        <v>3</v>
      </c>
      <c r="G10" s="32">
        <f t="shared" si="0"/>
        <v>0</v>
      </c>
      <c r="H10" s="32" t="s">
        <v>56</v>
      </c>
    </row>
    <row r="11" spans="2:11" x14ac:dyDescent="0.25">
      <c r="B11" s="28" t="s">
        <v>75</v>
      </c>
      <c r="C11" s="23">
        <v>4</v>
      </c>
      <c r="D11" s="35" t="b">
        <v>0</v>
      </c>
      <c r="E11" s="1" t="s">
        <v>76</v>
      </c>
      <c r="F11" s="8">
        <v>2</v>
      </c>
      <c r="G11" s="32">
        <f t="shared" si="0"/>
        <v>0</v>
      </c>
      <c r="H11" s="32" t="s">
        <v>82</v>
      </c>
    </row>
    <row r="12" spans="2:11" ht="15.75" thickBot="1" x14ac:dyDescent="0.3">
      <c r="B12" s="29" t="s">
        <v>77</v>
      </c>
      <c r="C12" s="30">
        <v>20</v>
      </c>
      <c r="D12" s="37" t="b">
        <v>0</v>
      </c>
      <c r="E12" s="10" t="s">
        <v>78</v>
      </c>
      <c r="F12" s="31">
        <v>20</v>
      </c>
      <c r="G12" s="32">
        <f t="shared" si="0"/>
        <v>0</v>
      </c>
      <c r="H12" s="32" t="s">
        <v>82</v>
      </c>
    </row>
  </sheetData>
  <sheetProtection algorithmName="SHA-512" hashValue="wC6ACXaScX0skF4tgab5cWESPVObvVFPNmQmdxHQCVHzY0jUrM85BIlEsUTzH8vt5hRUxgsDGMyoDHHLVIm8Jw==" saltValue="Zzv8rUoCfyn1MWYZ+pyr8w==" spinCount="100000" sheet="1" objects="1" scenarios="1"/>
  <mergeCells count="6">
    <mergeCell ref="H6:H8"/>
    <mergeCell ref="B6:B8"/>
    <mergeCell ref="C6:C8"/>
    <mergeCell ref="D6:D8"/>
    <mergeCell ref="F6:F8"/>
    <mergeCell ref="G6:G8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16B06-ACE6-4F1C-9966-D1081DE76601}">
  <dimension ref="B2:E6"/>
  <sheetViews>
    <sheetView showGridLines="0" workbookViewId="0">
      <selection activeCell="D9" sqref="D9"/>
    </sheetView>
  </sheetViews>
  <sheetFormatPr baseColWidth="10" defaultRowHeight="15" x14ac:dyDescent="0.25"/>
  <cols>
    <col min="2" max="2" width="23" customWidth="1"/>
    <col min="3" max="3" width="13" customWidth="1"/>
    <col min="4" max="5" width="13.140625" customWidth="1"/>
  </cols>
  <sheetData>
    <row r="2" spans="2:5" ht="15.75" thickBot="1" x14ac:dyDescent="0.3"/>
    <row r="3" spans="2:5" x14ac:dyDescent="0.25">
      <c r="B3" s="13" t="s">
        <v>58</v>
      </c>
      <c r="C3" s="14" t="s">
        <v>59</v>
      </c>
      <c r="D3" s="14" t="s">
        <v>60</v>
      </c>
      <c r="E3" s="15" t="s">
        <v>61</v>
      </c>
    </row>
    <row r="4" spans="2:5" x14ac:dyDescent="0.25">
      <c r="B4" s="16"/>
      <c r="C4" s="12"/>
      <c r="D4" s="12"/>
      <c r="E4" s="17"/>
    </row>
    <row r="5" spans="2:5" x14ac:dyDescent="0.25">
      <c r="B5" s="16" t="s">
        <v>83</v>
      </c>
      <c r="C5" s="19">
        <f>GSP_M!K5</f>
        <v>0</v>
      </c>
      <c r="D5" s="19">
        <v>30</v>
      </c>
      <c r="E5" s="21">
        <f>C5/D5</f>
        <v>0</v>
      </c>
    </row>
    <row r="6" spans="2:5" ht="15.75" thickBot="1" x14ac:dyDescent="0.3">
      <c r="B6" s="18" t="s">
        <v>62</v>
      </c>
      <c r="C6" s="20">
        <f>GSP_M!K4</f>
        <v>0</v>
      </c>
      <c r="D6" s="20">
        <v>35</v>
      </c>
      <c r="E6" s="22">
        <f>C6/D6</f>
        <v>0</v>
      </c>
    </row>
  </sheetData>
  <sheetProtection algorithmName="SHA-512" hashValue="pl50XsDvyJGYsdRM8VRfhA4ony5xHysVDDfv+++bXrtKlDj5Mh7UEYe3sP7AxiNJoWMhf3xPLeE4LsvhwEi9gA==" saltValue="4/2E/PvryaBMORP2LFYd0Q==" spinCount="100000" sheet="1" objects="1" scenarios="1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GSP_B</vt:lpstr>
      <vt:lpstr>Dashboard GSP_B</vt:lpstr>
      <vt:lpstr>GSP_M</vt:lpstr>
      <vt:lpstr>Dashboard GSP_M</vt:lpstr>
    </vt:vector>
  </TitlesOfParts>
  <Company>PLUS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Hubinka Daniela</dc:creator>
  <cp:lastModifiedBy>Hubinka Daniela</cp:lastModifiedBy>
  <dcterms:created xsi:type="dcterms:W3CDTF">2025-06-24T12:51:13Z</dcterms:created>
  <dcterms:modified xsi:type="dcterms:W3CDTF">2025-06-30T14:21:28Z</dcterms:modified>
</cp:coreProperties>
</file>