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32E6900F-22A3-4B72-B62A-5AFB3A4F4968}" xr6:coauthVersionLast="47" xr6:coauthVersionMax="47" xr10:uidLastSave="{00000000-0000-0000-0000-000000000000}"/>
  <bookViews>
    <workbookView xWindow="-120" yWindow="-120" windowWidth="29040" windowHeight="17520" xr2:uid="{0CB5797F-8983-4DB6-ABA7-B01D9C919E64}"/>
  </bookViews>
  <sheets>
    <sheet name="GW_B" sheetId="1" r:id="rId1"/>
    <sheet name="Dashboard GW_B" sheetId="2" r:id="rId2"/>
    <sheet name="GW_M" sheetId="3" r:id="rId3"/>
    <sheet name="Dashboard GW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K4" i="3"/>
  <c r="C6" i="4" s="1"/>
  <c r="E6" i="4" s="1"/>
  <c r="G5" i="3"/>
  <c r="G6" i="3"/>
  <c r="G7" i="3"/>
  <c r="G8" i="3"/>
  <c r="G9" i="3"/>
  <c r="G10" i="3"/>
  <c r="G4" i="3"/>
  <c r="K5" i="1"/>
  <c r="C5" i="2" s="1"/>
  <c r="E5" i="2" s="1"/>
  <c r="K6" i="1"/>
  <c r="K4" i="1"/>
  <c r="C6" i="2" s="1"/>
  <c r="E6" i="2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4" i="1"/>
</calcChain>
</file>

<file path=xl/sharedStrings.xml><?xml version="1.0" encoding="utf-8"?>
<sst xmlns="http://schemas.openxmlformats.org/spreadsheetml/2006/main" count="118" uniqueCount="70">
  <si>
    <t>BEd 2024</t>
  </si>
  <si>
    <t>ECTS</t>
  </si>
  <si>
    <t>BEd 2026</t>
  </si>
  <si>
    <t>GW B 1.1 Einführung in geographisches und ökonomisches Denken (STEOP)</t>
  </si>
  <si>
    <t>GW B 1.2 Einführung in die Fachdidaktik GW</t>
  </si>
  <si>
    <t>GW B 4.1 Ökonomie für das Unterrichtsfach GW</t>
  </si>
  <si>
    <t>GW B 4.2 Fachliche Erweiterung: Wirtschaft</t>
  </si>
  <si>
    <t>GW B 4.3 Didaktik der ökonomischen Bildung</t>
  </si>
  <si>
    <t>GW B 5.3 Didaktik der Geomedien</t>
  </si>
  <si>
    <t>GW B 6.1 Integratives Projekt / Projektexkursion</t>
  </si>
  <si>
    <t xml:space="preserve">Keine Entsprechung im Bachelor, wird im Master für GW M 2.1 Integratives Projekt / Projektexkursion anerkannt </t>
  </si>
  <si>
    <t>Keine Entsprechung im Bachelor, wird im Master für GW M 2.2 Integrative und problemorientierte Fragestellungen der Geographie und Ökonomie anerkannt</t>
  </si>
  <si>
    <t>GW B 7.1 PPS-Begleitung II (Teil der PPS)</t>
  </si>
  <si>
    <t>GW B 7.2 PPS-Begleitung III (Teil der PPS)</t>
  </si>
  <si>
    <t>Siehe PPS</t>
  </si>
  <si>
    <t>GW B 8 Gebundene Wahlfächer</t>
  </si>
  <si>
    <t xml:space="preserve">GW B 6.2 Gebundene Wahlfächer   </t>
  </si>
  <si>
    <t>GW B 9.1 Bachelorarbeit</t>
  </si>
  <si>
    <t xml:space="preserve">GW B 7.1 PS Bachelorarbeit  </t>
  </si>
  <si>
    <t>GW B 9.2 Bachelorarbeit</t>
  </si>
  <si>
    <t>GW B 7.2 Bachelorarbeit</t>
  </si>
  <si>
    <r>
      <t xml:space="preserve">GW B 4.1 Ökonomie für das Unterrichtsfach GW + GW B 4.2 Fachliche Erweiterung: Wirtschaft </t>
    </r>
    <r>
      <rPr>
        <i/>
        <sz val="11"/>
        <color theme="1"/>
        <rFont val="Aptos Narrow"/>
        <family val="2"/>
        <scheme val="minor"/>
      </rPr>
      <t>im Umfang von 3 ECTS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</si>
  <si>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GW B 4.2 Fachliche Erweiterung: Wirtschaft </t>
    </r>
    <r>
      <rPr>
        <i/>
        <sz val="11"/>
        <color theme="1"/>
        <rFont val="Aptos Narrow"/>
        <family val="2"/>
        <scheme val="minor"/>
      </rPr>
      <t>im Umfang von 3 ECTS</t>
    </r>
  </si>
  <si>
    <r>
      <t xml:space="preserve">GW B 4.3 Didaktik der ökonomischen Bildung + GW M 3.2 Spezialisierende Lehrveranstaltungen Wirtschaft </t>
    </r>
    <r>
      <rPr>
        <i/>
        <sz val="11"/>
        <color theme="1"/>
        <rFont val="Aptos Narrow"/>
        <family val="2"/>
        <scheme val="minor"/>
      </rPr>
      <t>im Umfang von 2 ECTS</t>
    </r>
  </si>
  <si>
    <r>
      <t>Siehe PPS</t>
    </r>
    <r>
      <rPr>
        <sz val="11"/>
        <color theme="1"/>
        <rFont val="Aptos Narrow"/>
        <family val="2"/>
        <scheme val="minor"/>
      </rPr>
      <t xml:space="preserve"> </t>
    </r>
  </si>
  <si>
    <t>Absolviert</t>
  </si>
  <si>
    <t>GW B 1.3 Einführung in das wissenschaftliche Arbeiten</t>
  </si>
  <si>
    <t>GW B 2.1 Naturwissenschaftliche Geographie für das Unterrichtsfach GW</t>
  </si>
  <si>
    <t>GW B 2.2 Fachliche Erweiterung: naturwissenschaftliche Geographie</t>
  </si>
  <si>
    <t>GW B 2.3 Didaktik der naturwissenschaftlichen Geographie</t>
  </si>
  <si>
    <t>GW B 3.1 Sozialwissenschaftliche Geographie für das Unterrichtsfach GW</t>
  </si>
  <si>
    <t>GW B 3.1 Sozialwissenschaftliche Geographiefür das Unterrichtsfach GW + GW M 3.1 Spezialisierende Lehrveranstaltungen: Geographie im Umfang von 2 ECTS</t>
  </si>
  <si>
    <t>GW B 1.2 Einführung in die Fachdidaktik GW und GW B 5.2 Fachliche Erweiterung: Praxis Digitale Geomedien</t>
  </si>
  <si>
    <t>GW B 1.3 Einführung in das wissenschaftliche Arbeiten + GW B 6.1 Unterricht kompetenzorientiert gestalten: DAZ/Sprachliche Bildung und Inklusive Pädagogik</t>
  </si>
  <si>
    <t>GW B 2.1 Naturwissenschaftliche Geographie für das Unterrichtsfach GW + GW B 4.2 Fachliche Erweiterung: Wirtschaft im Umfang von 3 ECTS</t>
  </si>
  <si>
    <t>GW B 3.2 Fachliche Erweiterung: sozialwissenschaftliche Geographie</t>
  </si>
  <si>
    <t>GW B 3.3 Didaktik der sozialwissenschaftlichen Geographie</t>
  </si>
  <si>
    <t>GW B 5.1 Geoinformation und Geokommunikation</t>
  </si>
  <si>
    <t>GW B 5.2 Geo- und Wirtschaftsmedien und ihre Didaktik</t>
  </si>
  <si>
    <t>GW B 6.2 Integrative und problemorientierte Fragestellungen der Geographie und Ökonomie I</t>
  </si>
  <si>
    <t>GW B 6.3 Integrative und problemorientierte Fragestellungen der Geographie und Ökonomie II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</si>
  <si>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</si>
  <si>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</si>
  <si>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</si>
  <si>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</si>
  <si>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</si>
  <si>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</si>
  <si>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</si>
  <si>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</si>
  <si>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</si>
  <si>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</si>
  <si>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</si>
  <si>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</si>
  <si>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</si>
  <si>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</si>
  <si>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GW M 1.1 Fachwissenschaftliches Seminar Geographie und Ökonomie</t>
  </si>
  <si>
    <t>GW M 1.2 Fachdidaktisches Seminar Geographie und wirtschaftliche Bildung + gegebenenfalls 3 ECTS für freie Wahlfächer</t>
  </si>
  <si>
    <t>GW M 4.1 Begleitseminar zur Masterarbeit</t>
  </si>
  <si>
    <t xml:space="preserve">GW M 4.2 Begleitseminar zur Masterarbeit </t>
  </si>
  <si>
    <t>GW M 4.2 Masterarbeit</t>
  </si>
  <si>
    <t>GW M 4.3 Masterarbeit</t>
  </si>
  <si>
    <t>GW M 1.2 Spezialisierende Lehrveranstaltung: Geographie</t>
  </si>
  <si>
    <t>GW M 1.3 Spezialisierende Lehrveranstaltung: Ökonomie</t>
  </si>
  <si>
    <t>GW M 2.1 Fachdidaktisches Seminar Geographie und ökonomische Bildung</t>
  </si>
  <si>
    <t>GW M 3.1 Fachdidaktik im UF Geographie und Wirtschaft</t>
  </si>
  <si>
    <t>GW M 3.2 Spezialisierende Lehrveranstaltungen: Wirtschaft</t>
  </si>
  <si>
    <t>GW M 3.1 Spezialisierende Lehrveranstaltungen: Geographie</t>
  </si>
  <si>
    <r>
      <t xml:space="preserve">GW M 3.3 Professionswissen: DaZ/Sprachliche Bildung und Inklusive Pädagogik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G M 3.4 Unterricht und Leistungsfeststellung kompetenzorientiert gestalten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GW M 4.1 Wahlpflichtfächer: Inhaltlich-methodische Vertiefung anerkannt (im Umfang von 3 ECTS)</t>
    </r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</si>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</sst>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2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0" xfId="0" applyFont="1"/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GW_B'!$B$5:$B$6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GW_B'!$E$5:$E$6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8-4CE6-8BC5-085DF780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1007871"/>
        <c:axId val="801006911"/>
      </c:barChart>
      <c:catAx>
        <c:axId val="801007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006911"/>
        <c:crosses val="autoZero"/>
        <c:auto val="1"/>
        <c:lblAlgn val="ctr"/>
        <c:lblOffset val="100"/>
        <c:noMultiLvlLbl val="0"/>
      </c:catAx>
      <c:valAx>
        <c:axId val="80100691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00787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GW_M'!$B$5:$B$6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GW_M'!$E$5:$E$6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5-4517-83C6-E515C20F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1049151"/>
        <c:axId val="801042431"/>
      </c:barChart>
      <c:catAx>
        <c:axId val="801049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042431"/>
        <c:crosses val="autoZero"/>
        <c:auto val="1"/>
        <c:lblAlgn val="ctr"/>
        <c:lblOffset val="100"/>
        <c:noMultiLvlLbl val="0"/>
      </c:catAx>
      <c:valAx>
        <c:axId val="8010424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104915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4761</xdr:rowOff>
    </xdr:from>
    <xdr:to>
      <xdr:col>13</xdr:col>
      <xdr:colOff>761999</xdr:colOff>
      <xdr:row>22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5FC0CE9-A497-D4B5-04C7-282CF588D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4761</xdr:rowOff>
    </xdr:from>
    <xdr:to>
      <xdr:col>15</xdr:col>
      <xdr:colOff>0</xdr:colOff>
      <xdr:row>24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6503A9-956B-61F6-6300-53AFA13A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F182-0B7A-4210-A15B-C01DADDC979C}">
  <dimension ref="B2:K25"/>
  <sheetViews>
    <sheetView showGridLines="0" tabSelected="1" workbookViewId="0">
      <selection activeCell="D30" sqref="D30"/>
    </sheetView>
  </sheetViews>
  <sheetFormatPr baseColWidth="10" defaultRowHeight="15" x14ac:dyDescent="0.25"/>
  <cols>
    <col min="2" max="2" width="64.28515625" customWidth="1"/>
    <col min="5" max="5" width="75" customWidth="1"/>
    <col min="7" max="11" width="11.42578125" style="24"/>
  </cols>
  <sheetData>
    <row r="2" spans="2:11" ht="15.75" thickBot="1" x14ac:dyDescent="0.3"/>
    <row r="3" spans="2:11" x14ac:dyDescent="0.25">
      <c r="B3" s="3" t="s">
        <v>0</v>
      </c>
      <c r="C3" s="4" t="s">
        <v>1</v>
      </c>
      <c r="D3" s="4" t="s">
        <v>25</v>
      </c>
      <c r="E3" s="4" t="s">
        <v>2</v>
      </c>
      <c r="F3" s="5" t="s">
        <v>1</v>
      </c>
      <c r="G3" s="25" t="s">
        <v>41</v>
      </c>
      <c r="H3" s="25" t="s">
        <v>42</v>
      </c>
      <c r="J3" s="25" t="s">
        <v>43</v>
      </c>
    </row>
    <row r="4" spans="2:11" ht="30" x14ac:dyDescent="0.25">
      <c r="B4" s="6" t="s">
        <v>3</v>
      </c>
      <c r="C4" s="1">
        <v>4</v>
      </c>
      <c r="D4" s="28" t="b">
        <v>0</v>
      </c>
      <c r="E4" s="1" t="s">
        <v>3</v>
      </c>
      <c r="F4" s="7">
        <v>4</v>
      </c>
      <c r="G4" s="24">
        <f>IF(D4=TRUE,F4,0)</f>
        <v>0</v>
      </c>
      <c r="H4" s="24" t="s">
        <v>44</v>
      </c>
      <c r="J4" s="24" t="s">
        <v>44</v>
      </c>
      <c r="K4" s="24">
        <f>SUMIF(H:H,J4,G:G)</f>
        <v>0</v>
      </c>
    </row>
    <row r="5" spans="2:11" ht="30" x14ac:dyDescent="0.25">
      <c r="B5" s="6" t="s">
        <v>4</v>
      </c>
      <c r="C5" s="1">
        <v>4</v>
      </c>
      <c r="D5" s="28" t="b">
        <v>0</v>
      </c>
      <c r="E5" s="1" t="s">
        <v>32</v>
      </c>
      <c r="F5" s="7">
        <v>4</v>
      </c>
      <c r="G5" s="24">
        <f t="shared" ref="G5:G25" si="0">IF(D5=TRUE,F5,0)</f>
        <v>0</v>
      </c>
      <c r="H5" s="24" t="s">
        <v>44</v>
      </c>
      <c r="J5" s="24" t="s">
        <v>45</v>
      </c>
      <c r="K5" s="24">
        <f t="shared" ref="K5:K6" si="1">SUMIF(H:H,J5,G:G)</f>
        <v>0</v>
      </c>
    </row>
    <row r="6" spans="2:11" ht="30" x14ac:dyDescent="0.25">
      <c r="B6" s="6" t="s">
        <v>26</v>
      </c>
      <c r="C6" s="1">
        <v>4</v>
      </c>
      <c r="D6" s="28" t="b">
        <v>0</v>
      </c>
      <c r="E6" s="1" t="s">
        <v>33</v>
      </c>
      <c r="F6" s="7">
        <v>4</v>
      </c>
      <c r="G6" s="24">
        <f t="shared" si="0"/>
        <v>0</v>
      </c>
      <c r="H6" s="24" t="s">
        <v>44</v>
      </c>
      <c r="J6" s="24" t="s">
        <v>46</v>
      </c>
      <c r="K6" s="24">
        <f t="shared" si="1"/>
        <v>0</v>
      </c>
    </row>
    <row r="7" spans="2:11" ht="30" x14ac:dyDescent="0.25">
      <c r="B7" s="6" t="s">
        <v>27</v>
      </c>
      <c r="C7" s="1">
        <v>8</v>
      </c>
      <c r="D7" s="28" t="b">
        <v>0</v>
      </c>
      <c r="E7" s="1" t="s">
        <v>34</v>
      </c>
      <c r="F7" s="7">
        <v>8</v>
      </c>
      <c r="G7" s="24">
        <f t="shared" si="0"/>
        <v>0</v>
      </c>
      <c r="H7" s="24" t="s">
        <v>44</v>
      </c>
    </row>
    <row r="8" spans="2:11" x14ac:dyDescent="0.25">
      <c r="B8" s="6" t="s">
        <v>28</v>
      </c>
      <c r="C8" s="1">
        <v>3</v>
      </c>
      <c r="D8" s="28" t="b">
        <v>0</v>
      </c>
      <c r="E8" s="1" t="s">
        <v>28</v>
      </c>
      <c r="F8" s="7">
        <v>3</v>
      </c>
      <c r="G8" s="24">
        <f t="shared" si="0"/>
        <v>0</v>
      </c>
      <c r="H8" s="24" t="s">
        <v>44</v>
      </c>
    </row>
    <row r="9" spans="2:11" x14ac:dyDescent="0.25">
      <c r="B9" s="6" t="s">
        <v>29</v>
      </c>
      <c r="C9" s="1">
        <v>4</v>
      </c>
      <c r="D9" s="28" t="b">
        <v>0</v>
      </c>
      <c r="E9" s="1" t="s">
        <v>29</v>
      </c>
      <c r="F9" s="7">
        <v>2</v>
      </c>
      <c r="G9" s="24">
        <f t="shared" si="0"/>
        <v>0</v>
      </c>
      <c r="H9" s="24" t="s">
        <v>44</v>
      </c>
    </row>
    <row r="10" spans="2:11" ht="30" x14ac:dyDescent="0.25">
      <c r="B10" s="6" t="s">
        <v>30</v>
      </c>
      <c r="C10" s="1">
        <v>8</v>
      </c>
      <c r="D10" s="28" t="b">
        <v>0</v>
      </c>
      <c r="E10" s="1" t="s">
        <v>31</v>
      </c>
      <c r="F10" s="7">
        <v>5</v>
      </c>
      <c r="G10" s="24">
        <f t="shared" si="0"/>
        <v>0</v>
      </c>
      <c r="H10" s="24" t="s">
        <v>44</v>
      </c>
    </row>
    <row r="11" spans="2:11" x14ac:dyDescent="0.25">
      <c r="B11" s="6" t="s">
        <v>35</v>
      </c>
      <c r="C11" s="1">
        <v>3</v>
      </c>
      <c r="D11" s="28" t="b">
        <v>0</v>
      </c>
      <c r="E11" s="1" t="s">
        <v>35</v>
      </c>
      <c r="F11" s="7">
        <v>3</v>
      </c>
      <c r="G11" s="24">
        <f t="shared" si="0"/>
        <v>0</v>
      </c>
      <c r="H11" s="24" t="s">
        <v>44</v>
      </c>
    </row>
    <row r="12" spans="2:11" x14ac:dyDescent="0.25">
      <c r="B12" s="6" t="s">
        <v>36</v>
      </c>
      <c r="C12" s="1">
        <v>4</v>
      </c>
      <c r="D12" s="28" t="b">
        <v>0</v>
      </c>
      <c r="E12" s="1" t="s">
        <v>36</v>
      </c>
      <c r="F12" s="7">
        <v>3</v>
      </c>
      <c r="G12" s="24">
        <f t="shared" si="0"/>
        <v>0</v>
      </c>
      <c r="H12" s="24" t="s">
        <v>44</v>
      </c>
    </row>
    <row r="13" spans="2:11" ht="30" x14ac:dyDescent="0.25">
      <c r="B13" s="6" t="s">
        <v>5</v>
      </c>
      <c r="C13" s="1">
        <v>8</v>
      </c>
      <c r="D13" s="28" t="b">
        <v>0</v>
      </c>
      <c r="E13" s="1" t="s">
        <v>21</v>
      </c>
      <c r="F13" s="7">
        <v>8</v>
      </c>
      <c r="G13" s="24">
        <f t="shared" si="0"/>
        <v>0</v>
      </c>
      <c r="H13" s="24" t="s">
        <v>44</v>
      </c>
    </row>
    <row r="14" spans="2:11" x14ac:dyDescent="0.25">
      <c r="B14" s="6" t="s">
        <v>6</v>
      </c>
      <c r="C14" s="1">
        <v>3</v>
      </c>
      <c r="D14" s="28" t="b">
        <v>0</v>
      </c>
      <c r="E14" s="1" t="s">
        <v>22</v>
      </c>
      <c r="F14" s="7">
        <v>3</v>
      </c>
      <c r="G14" s="24">
        <f t="shared" si="0"/>
        <v>0</v>
      </c>
      <c r="H14" s="24" t="s">
        <v>44</v>
      </c>
    </row>
    <row r="15" spans="2:11" ht="30" x14ac:dyDescent="0.25">
      <c r="B15" s="6" t="s">
        <v>7</v>
      </c>
      <c r="C15" s="1">
        <v>4</v>
      </c>
      <c r="D15" s="28" t="b">
        <v>0</v>
      </c>
      <c r="E15" s="1" t="s">
        <v>23</v>
      </c>
      <c r="F15" s="7">
        <v>2</v>
      </c>
      <c r="G15" s="24">
        <f t="shared" si="0"/>
        <v>0</v>
      </c>
      <c r="H15" s="24" t="s">
        <v>44</v>
      </c>
    </row>
    <row r="16" spans="2:11" x14ac:dyDescent="0.25">
      <c r="B16" s="6" t="s">
        <v>37</v>
      </c>
      <c r="C16" s="1">
        <v>8</v>
      </c>
      <c r="D16" s="28" t="b">
        <v>0</v>
      </c>
      <c r="E16" s="1" t="s">
        <v>37</v>
      </c>
      <c r="F16" s="7">
        <v>5</v>
      </c>
      <c r="G16" s="24">
        <f t="shared" si="0"/>
        <v>0</v>
      </c>
      <c r="H16" s="24" t="s">
        <v>44</v>
      </c>
    </row>
    <row r="17" spans="2:8" x14ac:dyDescent="0.25">
      <c r="B17" s="6" t="s">
        <v>38</v>
      </c>
      <c r="C17" s="1">
        <v>2</v>
      </c>
      <c r="D17" s="28" t="b">
        <v>0</v>
      </c>
      <c r="E17" s="1" t="s">
        <v>8</v>
      </c>
      <c r="F17" s="7">
        <v>2</v>
      </c>
      <c r="G17" s="24">
        <f t="shared" si="0"/>
        <v>0</v>
      </c>
      <c r="H17" s="24" t="s">
        <v>44</v>
      </c>
    </row>
    <row r="18" spans="2:8" ht="30" x14ac:dyDescent="0.25">
      <c r="B18" s="6" t="s">
        <v>9</v>
      </c>
      <c r="C18" s="1">
        <v>6</v>
      </c>
      <c r="D18" s="28" t="b">
        <v>0</v>
      </c>
      <c r="E18" s="2" t="s">
        <v>10</v>
      </c>
      <c r="F18" s="7">
        <v>6</v>
      </c>
      <c r="G18" s="24">
        <f t="shared" si="0"/>
        <v>0</v>
      </c>
      <c r="H18" s="24" t="s">
        <v>45</v>
      </c>
    </row>
    <row r="19" spans="2:8" ht="30" x14ac:dyDescent="0.25">
      <c r="B19" s="6" t="s">
        <v>39</v>
      </c>
      <c r="C19" s="1">
        <v>3</v>
      </c>
      <c r="D19" s="29" t="b">
        <v>0</v>
      </c>
      <c r="E19" s="22" t="s">
        <v>11</v>
      </c>
      <c r="F19" s="23">
        <v>6</v>
      </c>
      <c r="G19" s="26">
        <f t="shared" si="0"/>
        <v>0</v>
      </c>
      <c r="H19" s="27" t="s">
        <v>45</v>
      </c>
    </row>
    <row r="20" spans="2:8" ht="30" x14ac:dyDescent="0.25">
      <c r="B20" s="6" t="s">
        <v>40</v>
      </c>
      <c r="C20" s="1">
        <v>3</v>
      </c>
      <c r="D20" s="30"/>
      <c r="E20" s="22"/>
      <c r="F20" s="23"/>
      <c r="G20" s="26"/>
      <c r="H20" s="27"/>
    </row>
    <row r="21" spans="2:8" x14ac:dyDescent="0.25">
      <c r="B21" s="6" t="s">
        <v>12</v>
      </c>
      <c r="C21" s="1">
        <v>3</v>
      </c>
      <c r="D21" s="28" t="b">
        <v>0</v>
      </c>
      <c r="E21" s="2" t="s">
        <v>24</v>
      </c>
      <c r="F21" s="7">
        <v>0</v>
      </c>
      <c r="G21" s="24">
        <f t="shared" si="0"/>
        <v>0</v>
      </c>
      <c r="H21" s="24" t="s">
        <v>46</v>
      </c>
    </row>
    <row r="22" spans="2:8" x14ac:dyDescent="0.25">
      <c r="B22" s="6" t="s">
        <v>13</v>
      </c>
      <c r="C22" s="1">
        <v>3</v>
      </c>
      <c r="D22" s="28" t="b">
        <v>0</v>
      </c>
      <c r="E22" s="2" t="s">
        <v>14</v>
      </c>
      <c r="F22" s="7">
        <v>0</v>
      </c>
      <c r="G22" s="24">
        <f t="shared" si="0"/>
        <v>0</v>
      </c>
      <c r="H22" s="24" t="s">
        <v>46</v>
      </c>
    </row>
    <row r="23" spans="2:8" x14ac:dyDescent="0.25">
      <c r="B23" s="6" t="s">
        <v>15</v>
      </c>
      <c r="C23" s="1">
        <v>8</v>
      </c>
      <c r="D23" s="28" t="b">
        <v>0</v>
      </c>
      <c r="E23" s="1" t="s">
        <v>16</v>
      </c>
      <c r="F23" s="7">
        <v>6</v>
      </c>
      <c r="G23" s="24">
        <f t="shared" si="0"/>
        <v>0</v>
      </c>
      <c r="H23" s="24" t="s">
        <v>44</v>
      </c>
    </row>
    <row r="24" spans="2:8" x14ac:dyDescent="0.25">
      <c r="B24" s="6" t="s">
        <v>17</v>
      </c>
      <c r="C24" s="1">
        <v>1</v>
      </c>
      <c r="D24" s="28" t="b">
        <v>0</v>
      </c>
      <c r="E24" s="1" t="s">
        <v>18</v>
      </c>
      <c r="F24" s="7">
        <v>1</v>
      </c>
      <c r="G24" s="24">
        <f t="shared" si="0"/>
        <v>0</v>
      </c>
      <c r="H24" s="24" t="s">
        <v>44</v>
      </c>
    </row>
    <row r="25" spans="2:8" ht="15.75" thickBot="1" x14ac:dyDescent="0.3">
      <c r="B25" s="8" t="s">
        <v>19</v>
      </c>
      <c r="C25" s="9">
        <v>3</v>
      </c>
      <c r="D25" s="31" t="b">
        <v>0</v>
      </c>
      <c r="E25" s="9" t="s">
        <v>20</v>
      </c>
      <c r="F25" s="10">
        <v>3</v>
      </c>
      <c r="G25" s="24">
        <f t="shared" si="0"/>
        <v>0</v>
      </c>
      <c r="H25" s="24" t="s">
        <v>44</v>
      </c>
    </row>
  </sheetData>
  <sheetProtection algorithmName="SHA-512" hashValue="y/chneTWIdbx43GxCRtTmeU4pjFbfy7+lT1y8yJrwpDyqhH39DgLOwZ0SGRgyb5vRSpTkOfczxaASApy8s5Glw==" saltValue="MXFq4Yaw+BQYpLVkSV4Rhg==" spinCount="100000" sheet="1" objects="1" scenarios="1"/>
  <mergeCells count="5">
    <mergeCell ref="G19:G20"/>
    <mergeCell ref="H19:H20"/>
    <mergeCell ref="E19:E20"/>
    <mergeCell ref="F19:F20"/>
    <mergeCell ref="D19:D2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09F9-1992-409F-AF5D-751E075011D4}">
  <dimension ref="B2:E6"/>
  <sheetViews>
    <sheetView showGridLines="0" workbookViewId="0">
      <selection activeCell="C9" sqref="C9"/>
    </sheetView>
  </sheetViews>
  <sheetFormatPr baseColWidth="10" defaultRowHeight="15" x14ac:dyDescent="0.25"/>
  <cols>
    <col min="2" max="2" width="20.5703125" customWidth="1"/>
    <col min="3" max="3" width="14.140625" customWidth="1"/>
    <col min="4" max="4" width="13.85546875" customWidth="1"/>
    <col min="5" max="5" width="13.5703125" customWidth="1"/>
  </cols>
  <sheetData>
    <row r="2" spans="2:5" ht="15.75" thickBot="1" x14ac:dyDescent="0.3"/>
    <row r="3" spans="2:5" x14ac:dyDescent="0.25">
      <c r="B3" s="12" t="s">
        <v>47</v>
      </c>
      <c r="C3" s="13" t="s">
        <v>48</v>
      </c>
      <c r="D3" s="13" t="s">
        <v>49</v>
      </c>
      <c r="E3" s="14" t="s">
        <v>50</v>
      </c>
    </row>
    <row r="4" spans="2:5" x14ac:dyDescent="0.25">
      <c r="B4" s="15"/>
      <c r="C4" s="11"/>
      <c r="D4" s="11"/>
      <c r="E4" s="16"/>
    </row>
    <row r="5" spans="2:5" x14ac:dyDescent="0.25">
      <c r="B5" s="15" t="s">
        <v>51</v>
      </c>
      <c r="C5" s="18">
        <f>GW_B!K5</f>
        <v>0</v>
      </c>
      <c r="D5" s="18">
        <v>35</v>
      </c>
      <c r="E5" s="20">
        <f>C5/D5</f>
        <v>0</v>
      </c>
    </row>
    <row r="6" spans="2:5" ht="15.75" thickBot="1" x14ac:dyDescent="0.3">
      <c r="B6" s="17" t="s">
        <v>52</v>
      </c>
      <c r="C6" s="19">
        <f>GW_B!K4</f>
        <v>0</v>
      </c>
      <c r="D6" s="19">
        <v>65</v>
      </c>
      <c r="E6" s="21">
        <f>C6/D6</f>
        <v>0</v>
      </c>
    </row>
  </sheetData>
  <sheetProtection algorithmName="SHA-512" hashValue="vy87K/afuimrjeFuRH98quB81GnhVE1r9jl45cV/FFnaFAAecTSkhgdI9Fj9RRS3hgGv2gTBNF812Q088Bicxw==" saltValue="L9/pHykOwNNG+VJ0r7Q4H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EFC6-DCD0-4766-9EDE-DD6AB0887A7C}">
  <dimension ref="B2:K10"/>
  <sheetViews>
    <sheetView showGridLines="0" workbookViewId="0">
      <selection activeCell="D10" sqref="D10"/>
    </sheetView>
  </sheetViews>
  <sheetFormatPr baseColWidth="10" defaultRowHeight="15" x14ac:dyDescent="0.25"/>
  <cols>
    <col min="2" max="2" width="62.28515625" customWidth="1"/>
    <col min="5" max="5" width="56.85546875" customWidth="1"/>
    <col min="7" max="11" width="11.42578125" style="24"/>
  </cols>
  <sheetData>
    <row r="2" spans="2:11" ht="15.75" thickBot="1" x14ac:dyDescent="0.3"/>
    <row r="3" spans="2:11" x14ac:dyDescent="0.25">
      <c r="B3" s="3" t="s">
        <v>53</v>
      </c>
      <c r="C3" s="4" t="s">
        <v>1</v>
      </c>
      <c r="D3" s="4" t="s">
        <v>25</v>
      </c>
      <c r="E3" s="4" t="s">
        <v>54</v>
      </c>
      <c r="F3" s="5" t="s">
        <v>1</v>
      </c>
      <c r="G3" s="25" t="s">
        <v>41</v>
      </c>
      <c r="H3" s="25" t="s">
        <v>42</v>
      </c>
      <c r="J3" s="25" t="s">
        <v>43</v>
      </c>
    </row>
    <row r="4" spans="2:11" ht="30" x14ac:dyDescent="0.25">
      <c r="B4" s="6" t="s">
        <v>55</v>
      </c>
      <c r="C4" s="1">
        <v>6</v>
      </c>
      <c r="D4" s="28" t="b">
        <v>0</v>
      </c>
      <c r="E4" s="1" t="s">
        <v>55</v>
      </c>
      <c r="F4" s="7">
        <v>6</v>
      </c>
      <c r="G4" s="24">
        <f>IF(D4=TRUE,F4,0)</f>
        <v>0</v>
      </c>
      <c r="H4" s="24" t="s">
        <v>45</v>
      </c>
      <c r="J4" s="24" t="s">
        <v>45</v>
      </c>
      <c r="K4" s="24">
        <f>SUMIF(H:H,J4,G:G)</f>
        <v>0</v>
      </c>
    </row>
    <row r="5" spans="2:11" x14ac:dyDescent="0.25">
      <c r="B5" s="6" t="s">
        <v>61</v>
      </c>
      <c r="C5" s="1">
        <v>3</v>
      </c>
      <c r="D5" s="28" t="b">
        <v>0</v>
      </c>
      <c r="E5" s="1" t="s">
        <v>66</v>
      </c>
      <c r="F5" s="7">
        <v>5</v>
      </c>
      <c r="G5" s="24">
        <f t="shared" ref="G5:G10" si="0">IF(D5=TRUE,F5,0)</f>
        <v>0</v>
      </c>
      <c r="H5" s="24" t="s">
        <v>45</v>
      </c>
      <c r="J5" s="24" t="s">
        <v>68</v>
      </c>
      <c r="K5" s="24">
        <f>SUMIF(H:H,J5,G:G)</f>
        <v>0</v>
      </c>
    </row>
    <row r="6" spans="2:11" x14ac:dyDescent="0.25">
      <c r="B6" s="6" t="s">
        <v>62</v>
      </c>
      <c r="C6" s="1">
        <v>3</v>
      </c>
      <c r="D6" s="28" t="b">
        <v>0</v>
      </c>
      <c r="E6" s="1" t="s">
        <v>65</v>
      </c>
      <c r="F6" s="7">
        <v>5</v>
      </c>
      <c r="G6" s="24">
        <f t="shared" si="0"/>
        <v>0</v>
      </c>
      <c r="H6" s="24" t="s">
        <v>45</v>
      </c>
    </row>
    <row r="7" spans="2:11" ht="45" x14ac:dyDescent="0.25">
      <c r="B7" s="6" t="s">
        <v>63</v>
      </c>
      <c r="C7" s="1">
        <v>6</v>
      </c>
      <c r="D7" s="28" t="b">
        <v>0</v>
      </c>
      <c r="E7" s="1" t="s">
        <v>56</v>
      </c>
      <c r="F7" s="7">
        <v>3</v>
      </c>
      <c r="G7" s="24">
        <f t="shared" si="0"/>
        <v>0</v>
      </c>
      <c r="H7" s="24" t="s">
        <v>45</v>
      </c>
    </row>
    <row r="8" spans="2:11" ht="75" x14ac:dyDescent="0.25">
      <c r="B8" s="6" t="s">
        <v>64</v>
      </c>
      <c r="C8" s="1">
        <v>3</v>
      </c>
      <c r="D8" s="28" t="b">
        <v>0</v>
      </c>
      <c r="E8" s="1" t="s">
        <v>67</v>
      </c>
      <c r="F8" s="7">
        <v>3</v>
      </c>
      <c r="G8" s="24">
        <f t="shared" si="0"/>
        <v>0</v>
      </c>
      <c r="H8" s="24" t="s">
        <v>45</v>
      </c>
    </row>
    <row r="9" spans="2:11" x14ac:dyDescent="0.25">
      <c r="B9" s="6" t="s">
        <v>57</v>
      </c>
      <c r="C9" s="1">
        <v>4</v>
      </c>
      <c r="D9" s="28" t="b">
        <v>0</v>
      </c>
      <c r="E9" s="1" t="s">
        <v>58</v>
      </c>
      <c r="F9" s="7">
        <v>2</v>
      </c>
      <c r="G9" s="24">
        <f t="shared" si="0"/>
        <v>0</v>
      </c>
      <c r="H9" s="24" t="s">
        <v>68</v>
      </c>
    </row>
    <row r="10" spans="2:11" ht="15.75" thickBot="1" x14ac:dyDescent="0.3">
      <c r="B10" s="8" t="s">
        <v>59</v>
      </c>
      <c r="C10" s="9">
        <v>20</v>
      </c>
      <c r="D10" s="31" t="b">
        <v>0</v>
      </c>
      <c r="E10" s="9" t="s">
        <v>60</v>
      </c>
      <c r="F10" s="10">
        <v>20</v>
      </c>
      <c r="G10" s="24">
        <f t="shared" si="0"/>
        <v>0</v>
      </c>
      <c r="H10" s="24" t="s">
        <v>68</v>
      </c>
    </row>
  </sheetData>
  <sheetProtection algorithmName="SHA-512" hashValue="yT6R7KRF09sBlu6LkrWpOjx0KkKGDp5z/q/2Rl9l5ebmPAXFawZ3v57QrX/0lIfUyxm/moLWoVQQN/oIHpZM8Q==" saltValue="apRjFajuBUv7A0CkAU/vF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4235-3BDF-4B2A-8A19-DA2C5EA4264C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0.5703125" customWidth="1"/>
    <col min="3" max="4" width="14.140625" customWidth="1"/>
    <col min="5" max="5" width="13.5703125" customWidth="1"/>
  </cols>
  <sheetData>
    <row r="2" spans="2:5" ht="15.75" thickBot="1" x14ac:dyDescent="0.3"/>
    <row r="3" spans="2:5" x14ac:dyDescent="0.25">
      <c r="B3" s="12" t="s">
        <v>47</v>
      </c>
      <c r="C3" s="13" t="s">
        <v>48</v>
      </c>
      <c r="D3" s="13" t="s">
        <v>49</v>
      </c>
      <c r="E3" s="14" t="s">
        <v>50</v>
      </c>
    </row>
    <row r="4" spans="2:5" x14ac:dyDescent="0.25">
      <c r="B4" s="15"/>
      <c r="C4" s="11"/>
      <c r="D4" s="11"/>
      <c r="E4" s="16"/>
    </row>
    <row r="5" spans="2:5" x14ac:dyDescent="0.25">
      <c r="B5" s="15" t="s">
        <v>69</v>
      </c>
      <c r="C5" s="18">
        <f>GW_M!K5</f>
        <v>0</v>
      </c>
      <c r="D5" s="18">
        <v>30</v>
      </c>
      <c r="E5" s="20">
        <f>C5/D5</f>
        <v>0</v>
      </c>
    </row>
    <row r="6" spans="2:5" ht="15.75" thickBot="1" x14ac:dyDescent="0.3">
      <c r="B6" s="17" t="s">
        <v>51</v>
      </c>
      <c r="C6" s="19">
        <f>GW_M!K4</f>
        <v>0</v>
      </c>
      <c r="D6" s="19">
        <v>35</v>
      </c>
      <c r="E6" s="21">
        <f>C6/D6</f>
        <v>0</v>
      </c>
    </row>
  </sheetData>
  <sheetProtection algorithmName="SHA-512" hashValue="yq17ey0+n8zGf+aFVrSVqY+pcgJDkbD+SkX2mQ3cfZKnZi4bf3IqDtN6a7JuksLvpzXQayV0Zl0M3obnwm2qsQ==" saltValue="Is9ioY/VrR8fPyXBjLTTx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GW_B</vt:lpstr>
      <vt:lpstr>Dashboard GW_B</vt:lpstr>
      <vt:lpstr>GW_M</vt:lpstr>
      <vt:lpstr>Dashboard GW_M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2025-06-24T12:27:05Z</dcterms:created>
  <dcterms:modified xsi:type="dcterms:W3CDTF">2025-06-30T13:39:15Z</dcterms:modified>
</cp:coreProperties>
</file>