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s\gfs_fdlb\SOE_Servicezentrum\Curricula\Curriculum 26\018_Studis\"/>
    </mc:Choice>
  </mc:AlternateContent>
  <xr:revisionPtr revIDLastSave="0" documentId="13_ncr:1_{C000583F-DAEF-4835-918D-9E64560153C9}" xr6:coauthVersionLast="47" xr6:coauthVersionMax="47" xr10:uidLastSave="{00000000-0000-0000-0000-000000000000}"/>
  <bookViews>
    <workbookView xWindow="-120" yWindow="-120" windowWidth="29040" windowHeight="17520" xr2:uid="{ADBE238A-3CDB-4BFB-A26F-3D62CF2B029D}"/>
  </bookViews>
  <sheets>
    <sheet name="IP_B" sheetId="1" r:id="rId1"/>
    <sheet name="Dashboard IP_B" sheetId="2" r:id="rId2"/>
    <sheet name="IP_M" sheetId="3" r:id="rId3"/>
    <sheet name="Dashboard IP_M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3" l="1"/>
  <c r="C5" i="4" s="1"/>
  <c r="E5" i="4" s="1"/>
  <c r="K6" i="3"/>
  <c r="C7" i="4" s="1"/>
  <c r="E7" i="4" s="1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7" i="3"/>
  <c r="G28" i="3"/>
  <c r="G29" i="3"/>
  <c r="G30" i="3"/>
  <c r="G31" i="3"/>
  <c r="G32" i="3"/>
  <c r="K4" i="3" s="1"/>
  <c r="C6" i="4" s="1"/>
  <c r="E6" i="4" s="1"/>
  <c r="G33" i="3"/>
  <c r="G34" i="3"/>
  <c r="G4" i="3"/>
  <c r="E6" i="2"/>
  <c r="E5" i="2"/>
  <c r="C6" i="2"/>
  <c r="C5" i="2"/>
  <c r="K5" i="1"/>
  <c r="K6" i="1"/>
  <c r="K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3" i="1"/>
  <c r="G44" i="1"/>
  <c r="G45" i="1"/>
  <c r="G47" i="1"/>
  <c r="G48" i="1"/>
  <c r="G49" i="1"/>
  <c r="G4" i="1"/>
</calcChain>
</file>

<file path=xl/sharedStrings.xml><?xml version="1.0" encoding="utf-8"?>
<sst xmlns="http://schemas.openxmlformats.org/spreadsheetml/2006/main" count="260" uniqueCount="142">
  <si>
    <t>BEd 2024</t>
  </si>
  <si>
    <t xml:space="preserve">ECTS </t>
  </si>
  <si>
    <t>BEd 2026</t>
  </si>
  <si>
    <t>ECTS</t>
  </si>
  <si>
    <t>IP B 1.1 Lernen und Entwicklung im Kontext von Diversität und Intersektionalität (STEOP)</t>
  </si>
  <si>
    <t>IP B 1.1 Lehren und Lernen in Differenzverhältnissen (STEOP)</t>
  </si>
  <si>
    <t>IP B 1.2 Einführung in die Grundlagen der inklusiven Pädagogik</t>
  </si>
  <si>
    <t>IP B 1.3 Behindert werden – Modelle von Behinderung</t>
  </si>
  <si>
    <t>IP B 1.3 Rolle und Professionalisierung in der Inklusiven Bildung</t>
  </si>
  <si>
    <t>IP B 1.2 Rolle und Profession im Kontext IP</t>
  </si>
  <si>
    <t>IP B 1.4 Persönlichkeitsbildung</t>
  </si>
  <si>
    <t>IP B 1.4 Lehren und Lernen in Differenzverhältnissen</t>
  </si>
  <si>
    <t>IP B 1.5 Theorien des Lernens und der Entwicklung unter erschwerten Bedingungen</t>
  </si>
  <si>
    <t>IP B 3.1 Menschliche Entwicklung: Verläufe und bio-psycho-soziale Einflussfaktoren</t>
  </si>
  <si>
    <t>IP B 1.6 Konzepte und Methoden inklusiver Pädagogik</t>
  </si>
  <si>
    <t>IP B 2.1 Inklusive Didaktik I: Theorien und Konzepte des Lehrens und Lernens im Kontext inklusiver Bildung</t>
  </si>
  <si>
    <t>IP B 2.1 Theorien, Konzepte und Methoden der sozialen und emotionalen Entwicklung</t>
  </si>
  <si>
    <t>IP B 3.3 Sozial-emotionale Entwicklung: Einflussfaktoren und Beziehung zu anderen Entwicklungsbereichen</t>
  </si>
  <si>
    <t>IP B 2.2 Emotionale und soziale Entwicklung – Besondere Aspekte von Entwicklung</t>
  </si>
  <si>
    <t>Keine Entsprechung</t>
  </si>
  <si>
    <t>IP B 2.3 Allgemeine inklusive Fachdidaktik – Schwerpunkt Lernbehinderung und Erhöhter Förderbedarf (FD)</t>
  </si>
  <si>
    <t>IP B 2.2 Inklusive Didaktik I: Konzepte und Methoden des Lehrens und Lernens im Kontext kognitiver Entwicklung</t>
  </si>
  <si>
    <t>IP B 2.4 Übung zu Konzepte und Methoden zur Förderung der sozial-emotionalen Entwicklung mit der Möglichkeit von Wahlpflichtangeboten (FD)</t>
  </si>
  <si>
    <t>IP B 3.1 Theorien der Sprachentwicklung und Kommunikation unter erschwerten Bedingungen</t>
  </si>
  <si>
    <t>IP B 4.2 Entwicklung schulischer Fertigkeiten: Einflussfaktoren und Beziehung zu anderen Entwicklungsbereichen</t>
  </si>
  <si>
    <t>IP B 3.2 Konzepte und Methoden der spezifischen Sprachförderung I</t>
  </si>
  <si>
    <t>IP B 3.3 Konzepte und Methoden der spezifischen Sprachförderung II</t>
  </si>
  <si>
    <t>IP B 3.4 Inklusive Fachdidaktik: SP Sprache</t>
  </si>
  <si>
    <t>IP B 8.2 Digitale Inklusion: Digitale Tools and KI</t>
  </si>
  <si>
    <t>IP B 4.1 Theorien der kognitiven Entwicklung</t>
  </si>
  <si>
    <t>IP B 3.2 Kognitive Entwicklung: Einflussfaktoren und Beziehung zu anderen Entwicklungsbereichen</t>
  </si>
  <si>
    <t>IP B 4.2 Methoden und Konzepte zur Unterstützung des Lernens unter erschwerten Bedingungen I</t>
  </si>
  <si>
    <t>IP B 4.3 Kognitive Entwicklung: Intelligenzkonzepte</t>
  </si>
  <si>
    <t>IP B 4.3 Methoden und Konzepte zur Unterstützung des Lernens unter erschwerten Bedingungen II</t>
  </si>
  <si>
    <t>IP B 6.1 Inklusive Didaktik III: ausgewählte Fachdidaktiken</t>
  </si>
  <si>
    <t>IP B 4.4 Inklusive Fachdidaktik – SP Lernen und Kognition mit der Möglichkeit von Wahlpflichtangeboten</t>
  </si>
  <si>
    <t>IP B 7.3 Forschungswerkstatt I</t>
  </si>
  <si>
    <t>IP B 5.1 Theorien, Methoden und Konzepte zur Förderung der Wahrnehmung und körperlich-motorischen Entwicklung</t>
  </si>
  <si>
    <t>IP B 4.1 Entwicklung der Wahrnehmung und Motorik: Einflussfaktoren und Beziehung zu anderen Entwicklungsbereichen</t>
  </si>
  <si>
    <t>IP B 5.2 Methoden und Konzepte zur Förderung der Wahrnehmung und körperlich-motorischen Entwicklung</t>
  </si>
  <si>
    <t>IP B 5.3 Inklusive Fachdidaktik: SP Wahrnehmung und körperliche Entwicklung I mit der Möglichkeit von Wahlpflichtangeboten</t>
  </si>
  <si>
    <t>IP B 6.1 Fachdidaktische Begleitung zum Praktikum II (Teil der PPS)</t>
  </si>
  <si>
    <t>Siehe PPS</t>
  </si>
  <si>
    <t>IP B 6.2 Inklusive Fachdidaktik: SP Wahrnehmung und körperliche Entwicklung II</t>
  </si>
  <si>
    <t>IP B 6.3 Inklusive Fachdidaktik: SP Sozial- emotionale Entwicklung</t>
  </si>
  <si>
    <t>IP B 5.1 Inklusive Didaktik II: Konzepte und Methoden des Lehrens und Lernens im Kontext sozial-emotionaler Entwicklung</t>
  </si>
  <si>
    <t>IP B 6.4 Fachdidaktische Begleitung zum Praktikum III (Teil der PPS)</t>
  </si>
  <si>
    <t>IP B 7.1.1 Theorie und Methoden der Biografiearbeit, Lebensweltanalyse und Intravision</t>
  </si>
  <si>
    <t>IP B 7.5 Forschungswerkstatt II</t>
  </si>
  <si>
    <t>IP B 7.1.2 Pädagogische Diagnostik und sonderpädagogisches Assessment zur emotional-sozialen Förderplanung</t>
  </si>
  <si>
    <t>IP B 2.3 Theorien und Methoden der pädagogischen Diagnostik</t>
  </si>
  <si>
    <t>IP B 7.1.3 Fallbezogene Feldstudien im Kontext sozial-emotionaler Entwicklung</t>
  </si>
  <si>
    <t>IP B 4.4 ICF und Konsequenzen für den schulischen Unterricht</t>
  </si>
  <si>
    <t>IP B 7.1.4 Fallspezifische pädagogische Diagnostik und Gutachtenerstellung</t>
  </si>
  <si>
    <t>IP B 6.2 Förderplanerstellung und Förderplanarbeit</t>
  </si>
  <si>
    <t>IP B 7.2.1 Methoden in der sprachentwicklungsbezogenen Unterrichtsevaluation</t>
  </si>
  <si>
    <t>IP B 7.2.2 Historie, Wissenschaftstheorie der Spracherwerbsforschung in der Pädagogik</t>
  </si>
  <si>
    <t>IP B 7.2.3 Methoden und Verfahren der Sprachdiagnostik in der Unterrichtsforschung</t>
  </si>
  <si>
    <t>IP B 7.2.4 Methoden und Verfahren der Sprachförderung und Sprachheilpädagogik</t>
  </si>
  <si>
    <t>IP B 7.3.1 Perspektiven und Grundsätze eines selbstbestimmten Lebens</t>
  </si>
  <si>
    <t>IP B 7.3.2 Historie, Paradigmen und Sichtweisen kognitiver Beeinträchtigung</t>
  </si>
  <si>
    <t>IP B 7.2 Projektentwicklung – Unterrichtsentwicklung</t>
  </si>
  <si>
    <t>IP B 7.3.3 Medizinische und rechtliche Grundlagen im Kontext der Lernhilfe und bei kognitiven Beeinträchtigungen</t>
  </si>
  <si>
    <t>IP B 8.1 Digitale Inklusion: Grundlagen einer inklusiven digitalen Bildung</t>
  </si>
  <si>
    <t>IP B 7.3.4 Pädagogische und didaktische Grundlagen im Kontext der Lernhilfe und bei kognitiven Beeinträchtigungen (FD)</t>
  </si>
  <si>
    <t>IP B 7.1 Projektunterricht</t>
  </si>
  <si>
    <t>IP B 8.1 Theorien der Beratung und Kooperation</t>
  </si>
  <si>
    <t>Keine Entsprechung im Bachelor</t>
  </si>
  <si>
    <t>wird im Master für IP M 2.1 Theorien der Beratung anerkannt</t>
  </si>
  <si>
    <t>IP B 8.2 Beratungskonzepte und Kooperation</t>
  </si>
  <si>
    <t>IP B 7.4 Projekt</t>
  </si>
  <si>
    <t>IP B 8.3 Methoden und Fallanalysen und zum Fallverstehen</t>
  </si>
  <si>
    <t>IP B 8.3 Digitale Inklusion: DGB und Maker Education</t>
  </si>
  <si>
    <t>IP B 9.1 Theorien der Berufsorientierung, -vorbereitung und -ausbildung</t>
  </si>
  <si>
    <t>wird im Master für IP M 2.4 Berufsorientierung anerkannt</t>
  </si>
  <si>
    <t>IP B 9.2 Methoden und Konzepte der Berufsorientierung, -vorbereitung und -ausbildung</t>
  </si>
  <si>
    <t>IP B 9.3 Inklusive Berufsvorbereitung und Berufsorientierung</t>
  </si>
  <si>
    <t>IP B 6.3 Berufsorientierung und Beratung</t>
  </si>
  <si>
    <t>IP B BA Bachelorarbeit</t>
  </si>
  <si>
    <t>IP B 6.4 Bachelorarbeit</t>
  </si>
  <si>
    <t>Absolviert</t>
  </si>
  <si>
    <t>LV OK</t>
  </si>
  <si>
    <t>CODE</t>
  </si>
  <si>
    <t>SUMME</t>
  </si>
  <si>
    <t>BED</t>
  </si>
  <si>
    <t>KE</t>
  </si>
  <si>
    <t>MED</t>
  </si>
  <si>
    <t>Bereich</t>
  </si>
  <si>
    <t>Äquivalenzen</t>
  </si>
  <si>
    <t>Soll</t>
  </si>
  <si>
    <t>%</t>
  </si>
  <si>
    <t>Master</t>
  </si>
  <si>
    <t>Bachelor</t>
  </si>
  <si>
    <t>MEd 2024</t>
  </si>
  <si>
    <t>MEd 2026</t>
  </si>
  <si>
    <t>IP M 1.1.1 Internationaler Diskussions- und Forschungsstand im Kontext sozial-emotionaler Entwicklung</t>
  </si>
  <si>
    <t>IP M 1.1.2 Forschungswerkstatt mit Schwerpunkt Schul- und Unterrichtsentwicklung im Kontext sozial-emotionaler Entwicklung</t>
  </si>
  <si>
    <t>IP M 1.1.3 Ausgewählte Ansätze und Konzepte der Prävention, Intervention und Rehabilitation</t>
  </si>
  <si>
    <t>IP M 2.1.1 Interdisziplinäre Kooperation und Vernetzung im Kontext sozial-emotionaler Entwicklung</t>
  </si>
  <si>
    <t>IP M 2.2 Beratungskonzept und Kooperation</t>
  </si>
  <si>
    <t>IP M 2.1.2 Professionelle Beratung zur Bewältigung besonderer Lebenslagen</t>
  </si>
  <si>
    <t>IP M 2.1.3 Kreativ-künstlerische und nonverbale Förderansätze</t>
  </si>
  <si>
    <t>IP M 3.3 Assistierende Technologien und Kommunikation</t>
  </si>
  <si>
    <t>IP M 2.1.4 Fachdidaktik im UF Inklusive Pädagogik/Fokus Behinderung</t>
  </si>
  <si>
    <t>IP M 1.2.1 Konzepte und Methoden der Unterrichtsforschung im Kontext von Sprachbeeinträchtigung</t>
  </si>
  <si>
    <t>IP M 1.2.2 Methoden, Organisation und Institutionen der Sprachförderung und Logopädie im Kontext inklusiver Bildung</t>
  </si>
  <si>
    <t>IP M 1.2.3 Forschungswerkstatt mit Schwerpunkt Schul- und Unterrichtsentwicklung im Kontext Sprache und Kommunikation</t>
  </si>
  <si>
    <t>IP M 4.2 Projekte zur Schulentwicklung</t>
  </si>
  <si>
    <t>IP M 2.2.1 Paradigmen und Methoden in der Spracherwerbs- und Unterrichtsforschung</t>
  </si>
  <si>
    <t>IP M 2.2.2 Schulentwicklungsforschung zu inklusiven Handlungsfeldern und Konzepten der Sprachheilpädagogik</t>
  </si>
  <si>
    <t>IP M 4.1 Projektentwicklungsworkshop: Inklusive Schulentwicklung</t>
  </si>
  <si>
    <t>IP M 2.2.3 Anwendung von Techniken und Methoden der spezifischen Sprachförderung</t>
  </si>
  <si>
    <t>IP M 2.2.4 Fachdidaktik im UF Inklusive Pädagogik/Fokus Behinderung</t>
  </si>
  <si>
    <t>IP M 1.3.1 Förderdiagnostik und Förderplanarbeit im Kontext kognitiver Beeinträchtigung</t>
  </si>
  <si>
    <t>IP M 2.3 Praxis und Reflexion kollegialer Fallberatungen I</t>
  </si>
  <si>
    <t>IP M 1.3.2 Methoden und Konzepte der Diagnostik und Förderung im Kontext kognitiver Beeinträchtigung</t>
  </si>
  <si>
    <t>IP M 1.3.3 Fachdidaktik I</t>
  </si>
  <si>
    <t>IP M 3.2 Lehren und Lernen im Kontext kognitiver Beeinträchtigung</t>
  </si>
  <si>
    <t>IP M 2.3.1 Spezifische Methoden und Konzepte zur Förderung von Menschen mit kognitiver Beeinträchtigung I</t>
  </si>
  <si>
    <t>IP M 2.3.2 Spezifische Methoden und Konzepte zur Förderung von Menschen mit kognitiver Beeinträchtigung II</t>
  </si>
  <si>
    <t>IP M 2.5 Praxis und Reflexion kollegialer Fallberatungen II</t>
  </si>
  <si>
    <t>IP M 2.3.3 Fachdidaktik II</t>
  </si>
  <si>
    <t>IP M 2.3.4 Fachdidaktik im UF Inklusive Pädagogik/Fokus Behinderung</t>
  </si>
  <si>
    <t>IP M 1.4.1 Methoden und Verfahren inklusiver Schulentwicklung</t>
  </si>
  <si>
    <t>Keine Entsprechung im Master</t>
  </si>
  <si>
    <t>wird im Bachelor für IP B 5.2 Inklusive Schulentwicklung: Grundlagen, Methoden und Perspektiven anerkannt</t>
  </si>
  <si>
    <t>IP M 1.4.2 Change- und Projekt-Management im Kontext inklusiver Schulentwicklung</t>
  </si>
  <si>
    <t>IP M 4.2 Projektentwicklungsworkshop: Inklusive Schulentwicklung</t>
  </si>
  <si>
    <t>IP M 1.4.3 Moderationstechniken</t>
  </si>
  <si>
    <t>IP M 1.4.4 Übung zu aktuellen Fragestellungen der Schulentwicklung</t>
  </si>
  <si>
    <t>IP M 4.1 Projekte zur Schulentwicklung</t>
  </si>
  <si>
    <t>IP M 2.4.1 Methoden und Verfahren inklusionsbezogener Lern-, Unterrichts- und Schulforschung</t>
  </si>
  <si>
    <t>IP M 2.4.2 Forschungsseminar</t>
  </si>
  <si>
    <t>IP M 2.4.3 Inklusive Unterrichtsentwicklung – Evaluation in der Praxis (Teil der PPS)</t>
  </si>
  <si>
    <t>IP M 3.1 Begleit-LV zur Masterarbeit (IP M 3)</t>
  </si>
  <si>
    <t>IP M 5.2 Begleitung zur Masterarbeit</t>
  </si>
  <si>
    <t>IP M 3.2 Masterarbeit</t>
  </si>
  <si>
    <t>IP M 5.3 Masterarbeit</t>
  </si>
  <si>
    <t>MA</t>
  </si>
  <si>
    <t>Masterarbeitsmodul</t>
  </si>
  <si>
    <r>
      <t xml:space="preserve">IP M 5.1 Wahlpflichtfächer: Inhaltlich-methodische Vertiefung </t>
    </r>
    <r>
      <rPr>
        <i/>
        <sz val="11"/>
        <color theme="1"/>
        <rFont val="Aptos Narrow"/>
        <family val="2"/>
        <scheme val="minor"/>
      </rPr>
      <t>im Umfang von 3 ECTS</t>
    </r>
  </si>
  <si>
    <r>
      <t>IP M 5.1 Wahlpflichtfächer: Inhaltlich-methodische Vertiefung</t>
    </r>
    <r>
      <rPr>
        <i/>
        <sz val="11"/>
        <color theme="1"/>
        <rFont val="Aptos Narrow"/>
        <family val="2"/>
        <scheme val="minor"/>
      </rPr>
      <t xml:space="preserve"> im Umfang von 3 ECTS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</si>
</sst>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&quot; EC&quot;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7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0" xfId="0" applyAlignment="1">
      <alignment wrapText="1"/>
    </xf>
    <xf numFmtId="0" fontId="1" fillId="0" borderId="10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7" xfId="0" applyBorder="1"/>
    <xf numFmtId="164" fontId="0" fillId="0" borderId="7" xfId="0" applyNumberFormat="1" applyBorder="1"/>
    <xf numFmtId="0" fontId="0" fillId="0" borderId="11" xfId="0" applyBorder="1"/>
    <xf numFmtId="0" fontId="0" fillId="0" borderId="12" xfId="0" applyBorder="1"/>
    <xf numFmtId="9" fontId="0" fillId="0" borderId="12" xfId="0" applyNumberFormat="1" applyBorder="1"/>
    <xf numFmtId="0" fontId="0" fillId="0" borderId="13" xfId="0" applyBorder="1"/>
    <xf numFmtId="164" fontId="0" fillId="0" borderId="14" xfId="0" applyNumberFormat="1" applyBorder="1"/>
    <xf numFmtId="9" fontId="0" fillId="0" borderId="15" xfId="0" applyNumberForma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0" fillId="0" borderId="11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0" xfId="0" applyFont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16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0" fillId="0" borderId="7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7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7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4" xfId="0" applyFont="1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6" xfId="0" applyFont="1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" xfId="0" applyFont="1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Bachelor und Master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'Dashboard IP_B'!$B$5:$B$6</c:f>
              <c:strCache>
                <c:ptCount val="2"/>
                <c:pt idx="0">
                  <c:v>Master</c:v>
                </c:pt>
                <c:pt idx="1">
                  <c:v>Bachelor</c:v>
                </c:pt>
              </c:strCache>
            </c:strRef>
          </c:cat>
          <c:val>
            <c:numRef>
              <c:f>'Dashboard IP_B'!$E$5:$E$6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7A-45ED-AA51-E15BA9C89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61584976"/>
        <c:axId val="461582096"/>
      </c:barChart>
      <c:catAx>
        <c:axId val="461584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61582096"/>
        <c:crosses val="autoZero"/>
        <c:auto val="1"/>
        <c:lblAlgn val="ctr"/>
        <c:lblOffset val="100"/>
        <c:noMultiLvlLbl val="0"/>
      </c:catAx>
      <c:valAx>
        <c:axId val="461582096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6158497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Bachelor- und Master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'Dashboard IP_M'!$B$5:$B$7</c:f>
              <c:strCache>
                <c:ptCount val="3"/>
                <c:pt idx="0">
                  <c:v>Masterarbeitsmodul</c:v>
                </c:pt>
                <c:pt idx="1">
                  <c:v>Master</c:v>
                </c:pt>
                <c:pt idx="2">
                  <c:v>Bachelor</c:v>
                </c:pt>
              </c:strCache>
            </c:strRef>
          </c:cat>
          <c:val>
            <c:numRef>
              <c:f>'Dashboard IP_M'!$E$5:$E$7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1B-45A7-92DC-8911B1612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38714336"/>
        <c:axId val="2138713856"/>
      </c:barChart>
      <c:catAx>
        <c:axId val="21387143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38713856"/>
        <c:crosses val="autoZero"/>
        <c:auto val="1"/>
        <c:lblAlgn val="ctr"/>
        <c:lblOffset val="100"/>
        <c:noMultiLvlLbl val="0"/>
      </c:catAx>
      <c:valAx>
        <c:axId val="2138713856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3871433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761999</xdr:colOff>
      <xdr:row>2</xdr:row>
      <xdr:rowOff>4762</xdr:rowOff>
    </xdr:from>
    <xdr:to>
      <xdr:col>15</xdr:col>
      <xdr:colOff>752474</xdr:colOff>
      <xdr:row>25</xdr:row>
      <xdr:rowOff>9525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8F090A8D-4E66-20CE-282A-69BF25D9FA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761999</xdr:colOff>
      <xdr:row>2</xdr:row>
      <xdr:rowOff>4762</xdr:rowOff>
    </xdr:from>
    <xdr:to>
      <xdr:col>14</xdr:col>
      <xdr:colOff>752474</xdr:colOff>
      <xdr:row>25</xdr:row>
      <xdr:rowOff>9525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9D9DB66-B009-4E24-D77F-558CDD9E2D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08BFC-2668-49BB-B1DB-85716AD30E0D}">
  <dimension ref="B2:K49"/>
  <sheetViews>
    <sheetView showGridLines="0" tabSelected="1" workbookViewId="0">
      <selection activeCell="B1" sqref="B1"/>
    </sheetView>
  </sheetViews>
  <sheetFormatPr baseColWidth="10" defaultRowHeight="15" x14ac:dyDescent="0.25"/>
  <cols>
    <col min="1" max="1" width="11.42578125" style="7"/>
    <col min="2" max="2" width="66.140625" style="7" customWidth="1"/>
    <col min="3" max="4" width="11.42578125" style="7"/>
    <col min="5" max="5" width="62.42578125" style="7" customWidth="1"/>
    <col min="6" max="6" width="11.42578125" style="7"/>
    <col min="7" max="11" width="11.42578125" style="35"/>
    <col min="12" max="16384" width="11.42578125" style="7"/>
  </cols>
  <sheetData>
    <row r="2" spans="2:11" ht="15.75" thickBot="1" x14ac:dyDescent="0.3"/>
    <row r="3" spans="2:11" x14ac:dyDescent="0.25">
      <c r="B3" s="2" t="s">
        <v>0</v>
      </c>
      <c r="C3" s="3" t="s">
        <v>1</v>
      </c>
      <c r="D3" s="3" t="s">
        <v>80</v>
      </c>
      <c r="E3" s="3" t="s">
        <v>2</v>
      </c>
      <c r="F3" s="8" t="s">
        <v>3</v>
      </c>
      <c r="G3" s="38" t="s">
        <v>81</v>
      </c>
      <c r="H3" s="38" t="s">
        <v>82</v>
      </c>
      <c r="J3" s="35" t="s">
        <v>83</v>
      </c>
    </row>
    <row r="4" spans="2:11" ht="30" x14ac:dyDescent="0.25">
      <c r="B4" s="4" t="s">
        <v>4</v>
      </c>
      <c r="C4" s="1">
        <v>3</v>
      </c>
      <c r="D4" s="39" t="b">
        <v>0</v>
      </c>
      <c r="E4" s="1" t="s">
        <v>5</v>
      </c>
      <c r="F4" s="9">
        <v>3</v>
      </c>
      <c r="G4" s="35">
        <f>IF(D4=TRUE,F4,0)</f>
        <v>0</v>
      </c>
      <c r="H4" s="35" t="s">
        <v>84</v>
      </c>
      <c r="J4" s="35" t="s">
        <v>84</v>
      </c>
      <c r="K4" s="35">
        <f>SUMIF(H:H,J4,G:G)</f>
        <v>0</v>
      </c>
    </row>
    <row r="5" spans="2:11" x14ac:dyDescent="0.25">
      <c r="B5" s="4" t="s">
        <v>6</v>
      </c>
      <c r="C5" s="1">
        <v>2</v>
      </c>
      <c r="D5" s="39" t="b">
        <v>0</v>
      </c>
      <c r="E5" s="1" t="s">
        <v>7</v>
      </c>
      <c r="F5" s="9">
        <v>2</v>
      </c>
      <c r="G5" s="35">
        <f t="shared" ref="G5:G49" si="0">IF(D5=TRUE,F5,0)</f>
        <v>0</v>
      </c>
      <c r="H5" s="35" t="s">
        <v>84</v>
      </c>
      <c r="J5" s="35" t="s">
        <v>86</v>
      </c>
      <c r="K5" s="35">
        <f t="shared" ref="K5:K6" si="1">SUMIF(H:H,J5,G:G)</f>
        <v>0</v>
      </c>
    </row>
    <row r="6" spans="2:11" x14ac:dyDescent="0.25">
      <c r="B6" s="4" t="s">
        <v>8</v>
      </c>
      <c r="C6" s="1">
        <v>4</v>
      </c>
      <c r="D6" s="39" t="b">
        <v>0</v>
      </c>
      <c r="E6" s="1" t="s">
        <v>9</v>
      </c>
      <c r="F6" s="9">
        <v>2</v>
      </c>
      <c r="G6" s="35">
        <f t="shared" si="0"/>
        <v>0</v>
      </c>
      <c r="H6" s="35" t="s">
        <v>84</v>
      </c>
      <c r="J6" s="35" t="s">
        <v>85</v>
      </c>
      <c r="K6" s="35">
        <f t="shared" si="1"/>
        <v>0</v>
      </c>
    </row>
    <row r="7" spans="2:11" x14ac:dyDescent="0.25">
      <c r="B7" s="4" t="s">
        <v>10</v>
      </c>
      <c r="C7" s="1">
        <v>3</v>
      </c>
      <c r="D7" s="39" t="b">
        <v>0</v>
      </c>
      <c r="E7" s="1" t="s">
        <v>11</v>
      </c>
      <c r="F7" s="9">
        <v>2</v>
      </c>
      <c r="G7" s="35">
        <f t="shared" si="0"/>
        <v>0</v>
      </c>
      <c r="H7" s="35" t="s">
        <v>84</v>
      </c>
    </row>
    <row r="8" spans="2:11" ht="30" x14ac:dyDescent="0.25">
      <c r="B8" s="4" t="s">
        <v>12</v>
      </c>
      <c r="C8" s="1">
        <v>3</v>
      </c>
      <c r="D8" s="39" t="b">
        <v>0</v>
      </c>
      <c r="E8" s="1" t="s">
        <v>13</v>
      </c>
      <c r="F8" s="9">
        <v>2</v>
      </c>
      <c r="G8" s="35">
        <f t="shared" si="0"/>
        <v>0</v>
      </c>
      <c r="H8" s="35" t="s">
        <v>84</v>
      </c>
    </row>
    <row r="9" spans="2:11" ht="30" x14ac:dyDescent="0.25">
      <c r="B9" s="4" t="s">
        <v>14</v>
      </c>
      <c r="C9" s="1">
        <v>3</v>
      </c>
      <c r="D9" s="39" t="b">
        <v>0</v>
      </c>
      <c r="E9" s="1" t="s">
        <v>15</v>
      </c>
      <c r="F9" s="9">
        <v>2</v>
      </c>
      <c r="G9" s="35">
        <f t="shared" si="0"/>
        <v>0</v>
      </c>
      <c r="H9" s="35" t="s">
        <v>84</v>
      </c>
    </row>
    <row r="10" spans="2:11" ht="30" x14ac:dyDescent="0.25">
      <c r="B10" s="4" t="s">
        <v>16</v>
      </c>
      <c r="C10" s="1">
        <v>3</v>
      </c>
      <c r="D10" s="39" t="b">
        <v>0</v>
      </c>
      <c r="E10" s="1" t="s">
        <v>17</v>
      </c>
      <c r="F10" s="9">
        <v>3</v>
      </c>
      <c r="G10" s="35">
        <f t="shared" si="0"/>
        <v>0</v>
      </c>
      <c r="H10" s="35" t="s">
        <v>84</v>
      </c>
    </row>
    <row r="11" spans="2:11" ht="30" x14ac:dyDescent="0.25">
      <c r="B11" s="4" t="s">
        <v>18</v>
      </c>
      <c r="C11" s="1">
        <v>2</v>
      </c>
      <c r="D11" s="39" t="b">
        <v>0</v>
      </c>
      <c r="E11" s="10" t="s">
        <v>19</v>
      </c>
      <c r="F11" s="9">
        <v>0</v>
      </c>
      <c r="G11" s="35">
        <f t="shared" si="0"/>
        <v>0</v>
      </c>
      <c r="H11" s="35" t="s">
        <v>85</v>
      </c>
    </row>
    <row r="12" spans="2:11" ht="30" x14ac:dyDescent="0.25">
      <c r="B12" s="4" t="s">
        <v>20</v>
      </c>
      <c r="C12" s="1">
        <v>4</v>
      </c>
      <c r="D12" s="39" t="b">
        <v>0</v>
      </c>
      <c r="E12" s="1" t="s">
        <v>21</v>
      </c>
      <c r="F12" s="9">
        <v>3</v>
      </c>
      <c r="G12" s="35">
        <f t="shared" si="0"/>
        <v>0</v>
      </c>
      <c r="H12" s="35" t="s">
        <v>84</v>
      </c>
    </row>
    <row r="13" spans="2:11" ht="45" x14ac:dyDescent="0.25">
      <c r="B13" s="4" t="s">
        <v>22</v>
      </c>
      <c r="C13" s="1">
        <v>1</v>
      </c>
      <c r="D13" s="39" t="b">
        <v>0</v>
      </c>
      <c r="E13" s="10" t="s">
        <v>19</v>
      </c>
      <c r="F13" s="9">
        <v>0</v>
      </c>
      <c r="G13" s="35">
        <f t="shared" si="0"/>
        <v>0</v>
      </c>
      <c r="H13" s="35" t="s">
        <v>85</v>
      </c>
    </row>
    <row r="14" spans="2:11" ht="30" x14ac:dyDescent="0.25">
      <c r="B14" s="4" t="s">
        <v>23</v>
      </c>
      <c r="C14" s="1">
        <v>3</v>
      </c>
      <c r="D14" s="39" t="b">
        <v>0</v>
      </c>
      <c r="E14" s="1" t="s">
        <v>24</v>
      </c>
      <c r="F14" s="9">
        <v>3</v>
      </c>
      <c r="G14" s="35">
        <f t="shared" si="0"/>
        <v>0</v>
      </c>
      <c r="H14" s="35" t="s">
        <v>84</v>
      </c>
    </row>
    <row r="15" spans="2:11" x14ac:dyDescent="0.25">
      <c r="B15" s="4" t="s">
        <v>25</v>
      </c>
      <c r="C15" s="1">
        <v>2</v>
      </c>
      <c r="D15" s="39" t="b">
        <v>0</v>
      </c>
      <c r="E15" s="10" t="s">
        <v>19</v>
      </c>
      <c r="F15" s="9"/>
      <c r="G15" s="35">
        <f t="shared" si="0"/>
        <v>0</v>
      </c>
      <c r="H15" s="35" t="s">
        <v>85</v>
      </c>
    </row>
    <row r="16" spans="2:11" x14ac:dyDescent="0.25">
      <c r="B16" s="4" t="s">
        <v>26</v>
      </c>
      <c r="C16" s="1">
        <v>1</v>
      </c>
      <c r="D16" s="39" t="b">
        <v>0</v>
      </c>
      <c r="E16" s="10" t="s">
        <v>19</v>
      </c>
      <c r="F16" s="9"/>
      <c r="G16" s="35">
        <f t="shared" si="0"/>
        <v>0</v>
      </c>
      <c r="H16" s="35" t="s">
        <v>85</v>
      </c>
    </row>
    <row r="17" spans="2:8" x14ac:dyDescent="0.25">
      <c r="B17" s="4" t="s">
        <v>27</v>
      </c>
      <c r="C17" s="1">
        <v>3</v>
      </c>
      <c r="D17" s="39" t="b">
        <v>0</v>
      </c>
      <c r="E17" s="1" t="s">
        <v>28</v>
      </c>
      <c r="F17" s="9">
        <v>2</v>
      </c>
      <c r="G17" s="35">
        <f t="shared" si="0"/>
        <v>0</v>
      </c>
      <c r="H17" s="35" t="s">
        <v>84</v>
      </c>
    </row>
    <row r="18" spans="2:8" ht="30" x14ac:dyDescent="0.25">
      <c r="B18" s="4" t="s">
        <v>29</v>
      </c>
      <c r="C18" s="1">
        <v>3</v>
      </c>
      <c r="D18" s="39" t="b">
        <v>0</v>
      </c>
      <c r="E18" s="1" t="s">
        <v>30</v>
      </c>
      <c r="F18" s="9">
        <v>2</v>
      </c>
      <c r="G18" s="35">
        <f t="shared" si="0"/>
        <v>0</v>
      </c>
      <c r="H18" s="35" t="s">
        <v>84</v>
      </c>
    </row>
    <row r="19" spans="2:8" ht="30" x14ac:dyDescent="0.25">
      <c r="B19" s="4" t="s">
        <v>31</v>
      </c>
      <c r="C19" s="1">
        <v>2</v>
      </c>
      <c r="D19" s="39" t="b">
        <v>0</v>
      </c>
      <c r="E19" s="1" t="s">
        <v>32</v>
      </c>
      <c r="F19" s="9">
        <v>1</v>
      </c>
      <c r="G19" s="35">
        <f t="shared" si="0"/>
        <v>0</v>
      </c>
      <c r="H19" s="35" t="s">
        <v>84</v>
      </c>
    </row>
    <row r="20" spans="2:8" ht="30" x14ac:dyDescent="0.25">
      <c r="B20" s="4" t="s">
        <v>33</v>
      </c>
      <c r="C20" s="1">
        <v>1</v>
      </c>
      <c r="D20" s="39" t="b">
        <v>0</v>
      </c>
      <c r="E20" s="1" t="s">
        <v>34</v>
      </c>
      <c r="F20" s="9">
        <v>3</v>
      </c>
      <c r="G20" s="35">
        <f t="shared" si="0"/>
        <v>0</v>
      </c>
      <c r="H20" s="35" t="s">
        <v>84</v>
      </c>
    </row>
    <row r="21" spans="2:8" ht="30" x14ac:dyDescent="0.25">
      <c r="B21" s="4" t="s">
        <v>35</v>
      </c>
      <c r="C21" s="1">
        <v>4</v>
      </c>
      <c r="D21" s="39" t="b">
        <v>0</v>
      </c>
      <c r="E21" s="1" t="s">
        <v>36</v>
      </c>
      <c r="F21" s="9">
        <v>2</v>
      </c>
      <c r="G21" s="35">
        <f t="shared" si="0"/>
        <v>0</v>
      </c>
      <c r="H21" s="35" t="s">
        <v>84</v>
      </c>
    </row>
    <row r="22" spans="2:8" ht="30" x14ac:dyDescent="0.25">
      <c r="B22" s="4" t="s">
        <v>37</v>
      </c>
      <c r="C22" s="1">
        <v>3</v>
      </c>
      <c r="D22" s="39" t="b">
        <v>0</v>
      </c>
      <c r="E22" s="1" t="s">
        <v>38</v>
      </c>
      <c r="F22" s="9">
        <v>2</v>
      </c>
      <c r="G22" s="35">
        <f t="shared" si="0"/>
        <v>0</v>
      </c>
      <c r="H22" s="35" t="s">
        <v>84</v>
      </c>
    </row>
    <row r="23" spans="2:8" ht="30" x14ac:dyDescent="0.25">
      <c r="B23" s="4" t="s">
        <v>39</v>
      </c>
      <c r="C23" s="1">
        <v>3</v>
      </c>
      <c r="D23" s="39" t="b">
        <v>0</v>
      </c>
      <c r="E23" s="10" t="s">
        <v>19</v>
      </c>
      <c r="F23" s="9">
        <v>0</v>
      </c>
      <c r="G23" s="35">
        <f t="shared" si="0"/>
        <v>0</v>
      </c>
      <c r="H23" s="35" t="s">
        <v>85</v>
      </c>
    </row>
    <row r="24" spans="2:8" ht="30" x14ac:dyDescent="0.25">
      <c r="B24" s="4" t="s">
        <v>40</v>
      </c>
      <c r="C24" s="1">
        <v>1</v>
      </c>
      <c r="D24" s="39" t="b">
        <v>0</v>
      </c>
      <c r="E24" s="10" t="s">
        <v>19</v>
      </c>
      <c r="F24" s="9">
        <v>0</v>
      </c>
      <c r="G24" s="35">
        <f t="shared" si="0"/>
        <v>0</v>
      </c>
      <c r="H24" s="35" t="s">
        <v>85</v>
      </c>
    </row>
    <row r="25" spans="2:8" x14ac:dyDescent="0.25">
      <c r="B25" s="4" t="s">
        <v>41</v>
      </c>
      <c r="C25" s="1">
        <v>3</v>
      </c>
      <c r="D25" s="39" t="b">
        <v>0</v>
      </c>
      <c r="E25" s="10" t="s">
        <v>42</v>
      </c>
      <c r="F25" s="9">
        <v>0</v>
      </c>
      <c r="G25" s="35">
        <f t="shared" si="0"/>
        <v>0</v>
      </c>
      <c r="H25" s="35" t="s">
        <v>85</v>
      </c>
    </row>
    <row r="26" spans="2:8" ht="30" x14ac:dyDescent="0.25">
      <c r="B26" s="4" t="s">
        <v>43</v>
      </c>
      <c r="C26" s="1">
        <v>3</v>
      </c>
      <c r="D26" s="39" t="b">
        <v>0</v>
      </c>
      <c r="E26" s="10" t="s">
        <v>19</v>
      </c>
      <c r="F26" s="9">
        <v>0</v>
      </c>
      <c r="G26" s="35">
        <f t="shared" si="0"/>
        <v>0</v>
      </c>
      <c r="H26" s="35" t="s">
        <v>85</v>
      </c>
    </row>
    <row r="27" spans="2:8" ht="30" x14ac:dyDescent="0.25">
      <c r="B27" s="4" t="s">
        <v>44</v>
      </c>
      <c r="C27" s="1">
        <v>3</v>
      </c>
      <c r="D27" s="39" t="b">
        <v>0</v>
      </c>
      <c r="E27" s="1" t="s">
        <v>45</v>
      </c>
      <c r="F27" s="9">
        <v>3</v>
      </c>
      <c r="G27" s="35">
        <f t="shared" si="0"/>
        <v>0</v>
      </c>
      <c r="H27" s="35" t="s">
        <v>84</v>
      </c>
    </row>
    <row r="28" spans="2:8" x14ac:dyDescent="0.25">
      <c r="B28" s="4" t="s">
        <v>46</v>
      </c>
      <c r="C28" s="1">
        <v>3</v>
      </c>
      <c r="D28" s="39" t="b">
        <v>0</v>
      </c>
      <c r="E28" s="10" t="s">
        <v>42</v>
      </c>
      <c r="F28" s="9">
        <v>0</v>
      </c>
      <c r="G28" s="35">
        <f t="shared" si="0"/>
        <v>0</v>
      </c>
      <c r="H28" s="35" t="s">
        <v>85</v>
      </c>
    </row>
    <row r="29" spans="2:8" ht="30" x14ac:dyDescent="0.25">
      <c r="B29" s="4" t="s">
        <v>47</v>
      </c>
      <c r="C29" s="1">
        <v>3</v>
      </c>
      <c r="D29" s="39" t="b">
        <v>0</v>
      </c>
      <c r="E29" s="1" t="s">
        <v>48</v>
      </c>
      <c r="F29" s="9">
        <v>1</v>
      </c>
      <c r="G29" s="35">
        <f t="shared" si="0"/>
        <v>0</v>
      </c>
      <c r="H29" s="35" t="s">
        <v>84</v>
      </c>
    </row>
    <row r="30" spans="2:8" ht="30" x14ac:dyDescent="0.25">
      <c r="B30" s="4" t="s">
        <v>49</v>
      </c>
      <c r="C30" s="1">
        <v>3</v>
      </c>
      <c r="D30" s="39" t="b">
        <v>0</v>
      </c>
      <c r="E30" s="1" t="s">
        <v>50</v>
      </c>
      <c r="F30" s="9">
        <v>3</v>
      </c>
      <c r="G30" s="35">
        <f t="shared" si="0"/>
        <v>0</v>
      </c>
      <c r="H30" s="35" t="s">
        <v>84</v>
      </c>
    </row>
    <row r="31" spans="2:8" ht="30" x14ac:dyDescent="0.25">
      <c r="B31" s="4" t="s">
        <v>51</v>
      </c>
      <c r="C31" s="1">
        <v>3</v>
      </c>
      <c r="D31" s="39" t="b">
        <v>0</v>
      </c>
      <c r="E31" s="1" t="s">
        <v>52</v>
      </c>
      <c r="F31" s="9">
        <v>2</v>
      </c>
      <c r="G31" s="35">
        <f t="shared" si="0"/>
        <v>0</v>
      </c>
      <c r="H31" s="35" t="s">
        <v>84</v>
      </c>
    </row>
    <row r="32" spans="2:8" ht="30" x14ac:dyDescent="0.25">
      <c r="B32" s="4" t="s">
        <v>53</v>
      </c>
      <c r="C32" s="1">
        <v>3</v>
      </c>
      <c r="D32" s="39" t="b">
        <v>0</v>
      </c>
      <c r="E32" s="1" t="s">
        <v>54</v>
      </c>
      <c r="F32" s="9">
        <v>2</v>
      </c>
      <c r="G32" s="35">
        <f t="shared" si="0"/>
        <v>0</v>
      </c>
      <c r="H32" s="35" t="s">
        <v>84</v>
      </c>
    </row>
    <row r="33" spans="2:8" ht="30" x14ac:dyDescent="0.25">
      <c r="B33" s="4" t="s">
        <v>55</v>
      </c>
      <c r="C33" s="1">
        <v>3</v>
      </c>
      <c r="D33" s="39" t="b">
        <v>0</v>
      </c>
      <c r="E33" s="1" t="s">
        <v>54</v>
      </c>
      <c r="F33" s="9">
        <v>2</v>
      </c>
      <c r="G33" s="35">
        <f t="shared" si="0"/>
        <v>0</v>
      </c>
      <c r="H33" s="35" t="s">
        <v>84</v>
      </c>
    </row>
    <row r="34" spans="2:8" ht="30" x14ac:dyDescent="0.25">
      <c r="B34" s="4" t="s">
        <v>56</v>
      </c>
      <c r="C34" s="1">
        <v>3</v>
      </c>
      <c r="D34" s="39" t="b">
        <v>0</v>
      </c>
      <c r="E34" s="10" t="s">
        <v>19</v>
      </c>
      <c r="F34" s="9">
        <v>0</v>
      </c>
      <c r="G34" s="35">
        <f t="shared" si="0"/>
        <v>0</v>
      </c>
      <c r="H34" s="35" t="s">
        <v>85</v>
      </c>
    </row>
    <row r="35" spans="2:8" ht="30" x14ac:dyDescent="0.25">
      <c r="B35" s="4" t="s">
        <v>57</v>
      </c>
      <c r="C35" s="1">
        <v>3</v>
      </c>
      <c r="D35" s="39" t="b">
        <v>0</v>
      </c>
      <c r="E35" s="1" t="s">
        <v>50</v>
      </c>
      <c r="F35" s="9">
        <v>3</v>
      </c>
      <c r="G35" s="35">
        <f t="shared" si="0"/>
        <v>0</v>
      </c>
      <c r="H35" s="35" t="s">
        <v>84</v>
      </c>
    </row>
    <row r="36" spans="2:8" ht="30" x14ac:dyDescent="0.25">
      <c r="B36" s="4" t="s">
        <v>58</v>
      </c>
      <c r="C36" s="1">
        <v>3</v>
      </c>
      <c r="D36" s="39" t="b">
        <v>0</v>
      </c>
      <c r="E36" s="10" t="s">
        <v>19</v>
      </c>
      <c r="F36" s="9">
        <v>0</v>
      </c>
      <c r="G36" s="35">
        <f t="shared" si="0"/>
        <v>0</v>
      </c>
      <c r="H36" s="35" t="s">
        <v>85</v>
      </c>
    </row>
    <row r="37" spans="2:8" x14ac:dyDescent="0.25">
      <c r="B37" s="4" t="s">
        <v>59</v>
      </c>
      <c r="C37" s="1">
        <v>3</v>
      </c>
      <c r="D37" s="39" t="b">
        <v>0</v>
      </c>
      <c r="E37" s="1" t="s">
        <v>52</v>
      </c>
      <c r="F37" s="9">
        <v>2</v>
      </c>
      <c r="G37" s="35">
        <f t="shared" si="0"/>
        <v>0</v>
      </c>
      <c r="H37" s="35" t="s">
        <v>84</v>
      </c>
    </row>
    <row r="38" spans="2:8" ht="30" x14ac:dyDescent="0.25">
      <c r="B38" s="4" t="s">
        <v>60</v>
      </c>
      <c r="C38" s="1">
        <v>3</v>
      </c>
      <c r="D38" s="39" t="b">
        <v>0</v>
      </c>
      <c r="E38" s="1" t="s">
        <v>61</v>
      </c>
      <c r="F38" s="9">
        <v>2</v>
      </c>
      <c r="G38" s="35">
        <f t="shared" si="0"/>
        <v>0</v>
      </c>
      <c r="H38" s="35" t="s">
        <v>84</v>
      </c>
    </row>
    <row r="39" spans="2:8" ht="30" x14ac:dyDescent="0.25">
      <c r="B39" s="4" t="s">
        <v>62</v>
      </c>
      <c r="C39" s="1">
        <v>3</v>
      </c>
      <c r="D39" s="39" t="b">
        <v>0</v>
      </c>
      <c r="E39" s="1" t="s">
        <v>63</v>
      </c>
      <c r="F39" s="9">
        <v>2</v>
      </c>
      <c r="G39" s="35">
        <f t="shared" si="0"/>
        <v>0</v>
      </c>
      <c r="H39" s="35" t="s">
        <v>84</v>
      </c>
    </row>
    <row r="40" spans="2:8" ht="30" x14ac:dyDescent="0.25">
      <c r="B40" s="4" t="s">
        <v>64</v>
      </c>
      <c r="C40" s="1">
        <v>3</v>
      </c>
      <c r="D40" s="39" t="b">
        <v>0</v>
      </c>
      <c r="E40" s="1" t="s">
        <v>65</v>
      </c>
      <c r="F40" s="9">
        <v>2</v>
      </c>
      <c r="G40" s="35">
        <f t="shared" si="0"/>
        <v>0</v>
      </c>
      <c r="H40" s="35" t="s">
        <v>84</v>
      </c>
    </row>
    <row r="41" spans="2:8" x14ac:dyDescent="0.25">
      <c r="B41" s="23" t="s">
        <v>66</v>
      </c>
      <c r="C41" s="24">
        <v>3</v>
      </c>
      <c r="D41" s="40" t="b">
        <v>0</v>
      </c>
      <c r="E41" s="10" t="s">
        <v>67</v>
      </c>
      <c r="F41" s="25">
        <v>3</v>
      </c>
      <c r="G41" s="36">
        <f t="shared" si="0"/>
        <v>0</v>
      </c>
      <c r="H41" s="37" t="s">
        <v>86</v>
      </c>
    </row>
    <row r="42" spans="2:8" x14ac:dyDescent="0.25">
      <c r="B42" s="23"/>
      <c r="C42" s="24"/>
      <c r="D42" s="41"/>
      <c r="E42" s="10" t="s">
        <v>68</v>
      </c>
      <c r="F42" s="25"/>
      <c r="G42" s="36"/>
      <c r="H42" s="37"/>
    </row>
    <row r="43" spans="2:8" x14ac:dyDescent="0.25">
      <c r="B43" s="4" t="s">
        <v>69</v>
      </c>
      <c r="C43" s="1">
        <v>3</v>
      </c>
      <c r="D43" s="39" t="b">
        <v>0</v>
      </c>
      <c r="E43" s="1" t="s">
        <v>70</v>
      </c>
      <c r="F43" s="9">
        <v>3</v>
      </c>
      <c r="G43" s="35">
        <f t="shared" si="0"/>
        <v>0</v>
      </c>
      <c r="H43" s="35" t="s">
        <v>84</v>
      </c>
    </row>
    <row r="44" spans="2:8" x14ac:dyDescent="0.25">
      <c r="B44" s="4" t="s">
        <v>71</v>
      </c>
      <c r="C44" s="1">
        <v>1</v>
      </c>
      <c r="D44" s="39" t="b">
        <v>0</v>
      </c>
      <c r="E44" s="1" t="s">
        <v>72</v>
      </c>
      <c r="F44" s="9">
        <v>2</v>
      </c>
      <c r="G44" s="35">
        <f t="shared" si="0"/>
        <v>0</v>
      </c>
      <c r="H44" s="35" t="s">
        <v>84</v>
      </c>
    </row>
    <row r="45" spans="2:8" x14ac:dyDescent="0.25">
      <c r="B45" s="23" t="s">
        <v>73</v>
      </c>
      <c r="C45" s="24">
        <v>3</v>
      </c>
      <c r="D45" s="40" t="b">
        <v>0</v>
      </c>
      <c r="E45" s="10" t="s">
        <v>67</v>
      </c>
      <c r="F45" s="25">
        <v>2</v>
      </c>
      <c r="G45" s="36">
        <f t="shared" si="0"/>
        <v>0</v>
      </c>
      <c r="H45" s="37" t="s">
        <v>86</v>
      </c>
    </row>
    <row r="46" spans="2:8" x14ac:dyDescent="0.25">
      <c r="B46" s="23"/>
      <c r="C46" s="24"/>
      <c r="D46" s="40"/>
      <c r="E46" s="10" t="s">
        <v>74</v>
      </c>
      <c r="F46" s="25"/>
      <c r="G46" s="36"/>
      <c r="H46" s="37"/>
    </row>
    <row r="47" spans="2:8" ht="30" x14ac:dyDescent="0.25">
      <c r="B47" s="4" t="s">
        <v>75</v>
      </c>
      <c r="C47" s="1">
        <v>3</v>
      </c>
      <c r="D47" s="39" t="b">
        <v>0</v>
      </c>
      <c r="E47" s="10" t="s">
        <v>19</v>
      </c>
      <c r="F47" s="9">
        <v>0</v>
      </c>
      <c r="G47" s="35">
        <f t="shared" si="0"/>
        <v>0</v>
      </c>
      <c r="H47" s="35" t="s">
        <v>85</v>
      </c>
    </row>
    <row r="48" spans="2:8" x14ac:dyDescent="0.25">
      <c r="B48" s="4" t="s">
        <v>76</v>
      </c>
      <c r="C48" s="1">
        <v>3</v>
      </c>
      <c r="D48" s="39" t="b">
        <v>0</v>
      </c>
      <c r="E48" s="1" t="s">
        <v>77</v>
      </c>
      <c r="F48" s="9">
        <v>2</v>
      </c>
      <c r="G48" s="35">
        <f t="shared" si="0"/>
        <v>0</v>
      </c>
      <c r="H48" s="35" t="s">
        <v>84</v>
      </c>
    </row>
    <row r="49" spans="2:8" ht="15.75" thickBot="1" x14ac:dyDescent="0.3">
      <c r="B49" s="5" t="s">
        <v>78</v>
      </c>
      <c r="C49" s="6">
        <v>3</v>
      </c>
      <c r="D49" s="42" t="b">
        <v>0</v>
      </c>
      <c r="E49" s="6" t="s">
        <v>79</v>
      </c>
      <c r="F49" s="11">
        <v>3</v>
      </c>
      <c r="G49" s="35">
        <f t="shared" si="0"/>
        <v>0</v>
      </c>
      <c r="H49" s="35" t="s">
        <v>84</v>
      </c>
    </row>
  </sheetData>
  <sheetProtection algorithmName="SHA-512" hashValue="BKOBHZj7F+6GFU31zjSHpuVNV5wNoo5KUdUFuP2xtVk/XCzfA+oRlyj6MC4pqDucZMWT3liubPrDKFi4GwWUbQ==" saltValue="zfs7x6bZR8GRj7/XkMKYbA==" spinCount="100000" sheet="1" objects="1" scenarios="1"/>
  <mergeCells count="12">
    <mergeCell ref="G41:G42"/>
    <mergeCell ref="G45:G46"/>
    <mergeCell ref="H41:H42"/>
    <mergeCell ref="H45:H46"/>
    <mergeCell ref="B41:B42"/>
    <mergeCell ref="C41:C42"/>
    <mergeCell ref="F41:F42"/>
    <mergeCell ref="B45:B46"/>
    <mergeCell ref="C45:C46"/>
    <mergeCell ref="F45:F46"/>
    <mergeCell ref="D41:D42"/>
    <mergeCell ref="D45:D46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0D8D2-7A69-4DF4-B3E2-298F81F68669}">
  <dimension ref="B2:E6"/>
  <sheetViews>
    <sheetView showGridLines="0" workbookViewId="0">
      <selection activeCell="D7" sqref="D7"/>
    </sheetView>
  </sheetViews>
  <sheetFormatPr baseColWidth="10" defaultRowHeight="15" x14ac:dyDescent="0.25"/>
  <cols>
    <col min="2" max="2" width="21.7109375" customWidth="1"/>
    <col min="3" max="3" width="13.5703125" customWidth="1"/>
    <col min="4" max="5" width="13" customWidth="1"/>
  </cols>
  <sheetData>
    <row r="2" spans="2:5" ht="15.75" thickBot="1" x14ac:dyDescent="0.3"/>
    <row r="3" spans="2:5" x14ac:dyDescent="0.25">
      <c r="B3" s="20" t="s">
        <v>87</v>
      </c>
      <c r="C3" s="21" t="s">
        <v>88</v>
      </c>
      <c r="D3" s="21" t="s">
        <v>89</v>
      </c>
      <c r="E3" s="22" t="s">
        <v>90</v>
      </c>
    </row>
    <row r="4" spans="2:5" x14ac:dyDescent="0.25">
      <c r="B4" s="14"/>
      <c r="C4" s="12"/>
      <c r="D4" s="12"/>
      <c r="E4" s="15"/>
    </row>
    <row r="5" spans="2:5" x14ac:dyDescent="0.25">
      <c r="B5" s="14" t="s">
        <v>91</v>
      </c>
      <c r="C5" s="13">
        <f>IP_B!K5</f>
        <v>0</v>
      </c>
      <c r="D5" s="13">
        <v>35</v>
      </c>
      <c r="E5" s="16">
        <f>C5/D5</f>
        <v>0</v>
      </c>
    </row>
    <row r="6" spans="2:5" ht="15.75" thickBot="1" x14ac:dyDescent="0.3">
      <c r="B6" s="17" t="s">
        <v>92</v>
      </c>
      <c r="C6" s="18">
        <f>IP_B!K4</f>
        <v>0</v>
      </c>
      <c r="D6" s="18">
        <v>65</v>
      </c>
      <c r="E6" s="19">
        <f>C6/D6</f>
        <v>0</v>
      </c>
    </row>
  </sheetData>
  <sheetProtection algorithmName="SHA-512" hashValue="4DSQmE5RHkgz4mxtqCWIKu+lnsWoOLqjQs5hHpV9D8JoG8P3ug+bjpgciNlh8ElDbogmtl4DFz0MDxlKwoW4Eg==" saltValue="wdcp14RRlZd3i/XaFdGqZw==" spinCount="100000" sheet="1" objects="1" scenarios="1"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F82EC-DFFF-422E-BD35-100B5ABDAC16}">
  <dimension ref="B2:K34"/>
  <sheetViews>
    <sheetView showGridLines="0" workbookViewId="0">
      <selection activeCell="B2" sqref="B2"/>
    </sheetView>
  </sheetViews>
  <sheetFormatPr baseColWidth="10" defaultRowHeight="15" x14ac:dyDescent="0.25"/>
  <cols>
    <col min="1" max="1" width="11.42578125" style="26"/>
    <col min="2" max="2" width="66.42578125" style="26" customWidth="1"/>
    <col min="3" max="4" width="11.42578125" style="26"/>
    <col min="5" max="5" width="65" style="26" customWidth="1"/>
    <col min="6" max="6" width="11.42578125" style="26"/>
    <col min="7" max="11" width="11.42578125" style="35"/>
    <col min="12" max="16384" width="11.42578125" style="26"/>
  </cols>
  <sheetData>
    <row r="2" spans="2:11" ht="15.75" thickBot="1" x14ac:dyDescent="0.3"/>
    <row r="3" spans="2:11" ht="15.75" thickBot="1" x14ac:dyDescent="0.3">
      <c r="B3" s="27" t="s">
        <v>93</v>
      </c>
      <c r="C3" s="28" t="s">
        <v>1</v>
      </c>
      <c r="D3" s="28" t="s">
        <v>80</v>
      </c>
      <c r="E3" s="28" t="s">
        <v>94</v>
      </c>
      <c r="F3" s="28" t="s">
        <v>3</v>
      </c>
      <c r="G3" s="35" t="s">
        <v>81</v>
      </c>
      <c r="H3" s="35" t="s">
        <v>82</v>
      </c>
      <c r="J3" s="35" t="s">
        <v>83</v>
      </c>
    </row>
    <row r="4" spans="2:11" ht="30.75" thickBot="1" x14ac:dyDescent="0.3">
      <c r="B4" s="29" t="s">
        <v>95</v>
      </c>
      <c r="C4" s="30">
        <v>3</v>
      </c>
      <c r="D4" s="43" t="b">
        <v>0</v>
      </c>
      <c r="E4" s="31" t="s">
        <v>19</v>
      </c>
      <c r="F4" s="30">
        <v>0</v>
      </c>
      <c r="G4" s="35">
        <f>IF(D4=TRUE,F4,0)</f>
        <v>0</v>
      </c>
      <c r="H4" s="35" t="s">
        <v>85</v>
      </c>
      <c r="J4" s="35" t="s">
        <v>86</v>
      </c>
      <c r="K4" s="35">
        <f>SUMIF(H:H,J4,G:G)</f>
        <v>0</v>
      </c>
    </row>
    <row r="5" spans="2:11" ht="30.75" thickBot="1" x14ac:dyDescent="0.3">
      <c r="B5" s="29" t="s">
        <v>96</v>
      </c>
      <c r="C5" s="30">
        <v>3</v>
      </c>
      <c r="D5" s="43" t="b">
        <v>0</v>
      </c>
      <c r="E5" s="31" t="s">
        <v>19</v>
      </c>
      <c r="F5" s="30">
        <v>0</v>
      </c>
      <c r="G5" s="35">
        <f t="shared" ref="G5:G34" si="0">IF(D5=TRUE,F5,0)</f>
        <v>0</v>
      </c>
      <c r="H5" s="35" t="s">
        <v>85</v>
      </c>
      <c r="J5" s="35" t="s">
        <v>138</v>
      </c>
      <c r="K5" s="35">
        <f t="shared" ref="K5:K6" si="1">SUMIF(H:H,J5,G:G)</f>
        <v>0</v>
      </c>
    </row>
    <row r="6" spans="2:11" ht="30.75" thickBot="1" x14ac:dyDescent="0.3">
      <c r="B6" s="29" t="s">
        <v>97</v>
      </c>
      <c r="C6" s="30">
        <v>3</v>
      </c>
      <c r="D6" s="43" t="b">
        <v>0</v>
      </c>
      <c r="E6" s="31" t="s">
        <v>19</v>
      </c>
      <c r="F6" s="30">
        <v>0</v>
      </c>
      <c r="G6" s="35">
        <f t="shared" si="0"/>
        <v>0</v>
      </c>
      <c r="H6" s="35" t="s">
        <v>85</v>
      </c>
      <c r="J6" s="35" t="s">
        <v>84</v>
      </c>
      <c r="K6" s="35">
        <f t="shared" si="1"/>
        <v>0</v>
      </c>
    </row>
    <row r="7" spans="2:11" ht="30.75" thickBot="1" x14ac:dyDescent="0.3">
      <c r="B7" s="29" t="s">
        <v>98</v>
      </c>
      <c r="C7" s="30">
        <v>3</v>
      </c>
      <c r="D7" s="43" t="b">
        <v>0</v>
      </c>
      <c r="E7" s="30" t="s">
        <v>99</v>
      </c>
      <c r="F7" s="30">
        <v>2</v>
      </c>
      <c r="G7" s="35">
        <f t="shared" si="0"/>
        <v>0</v>
      </c>
      <c r="H7" s="35" t="s">
        <v>86</v>
      </c>
    </row>
    <row r="8" spans="2:11" ht="30.75" thickBot="1" x14ac:dyDescent="0.3">
      <c r="B8" s="29" t="s">
        <v>100</v>
      </c>
      <c r="C8" s="30">
        <v>3</v>
      </c>
      <c r="D8" s="43" t="b">
        <v>0</v>
      </c>
      <c r="E8" s="31" t="s">
        <v>19</v>
      </c>
      <c r="F8" s="30">
        <v>0</v>
      </c>
      <c r="G8" s="35">
        <f t="shared" si="0"/>
        <v>0</v>
      </c>
      <c r="H8" s="35" t="s">
        <v>85</v>
      </c>
    </row>
    <row r="9" spans="2:11" ht="15.75" thickBot="1" x14ac:dyDescent="0.3">
      <c r="B9" s="29" t="s">
        <v>101</v>
      </c>
      <c r="C9" s="30">
        <v>3</v>
      </c>
      <c r="D9" s="43" t="b">
        <v>0</v>
      </c>
      <c r="E9" s="30" t="s">
        <v>102</v>
      </c>
      <c r="F9" s="30">
        <v>1</v>
      </c>
      <c r="G9" s="35">
        <f t="shared" si="0"/>
        <v>0</v>
      </c>
      <c r="H9" s="35" t="s">
        <v>86</v>
      </c>
    </row>
    <row r="10" spans="2:11" ht="30.75" thickBot="1" x14ac:dyDescent="0.3">
      <c r="B10" s="29" t="s">
        <v>103</v>
      </c>
      <c r="C10" s="30">
        <v>3</v>
      </c>
      <c r="D10" s="43" t="b">
        <v>0</v>
      </c>
      <c r="E10" s="30" t="s">
        <v>140</v>
      </c>
      <c r="F10" s="30">
        <v>3</v>
      </c>
      <c r="G10" s="35">
        <f t="shared" si="0"/>
        <v>0</v>
      </c>
      <c r="H10" s="35" t="s">
        <v>86</v>
      </c>
    </row>
    <row r="11" spans="2:11" ht="30.75" thickBot="1" x14ac:dyDescent="0.3">
      <c r="B11" s="29" t="s">
        <v>104</v>
      </c>
      <c r="C11" s="30">
        <v>3</v>
      </c>
      <c r="D11" s="43" t="b">
        <v>0</v>
      </c>
      <c r="E11" s="31" t="s">
        <v>19</v>
      </c>
      <c r="F11" s="30">
        <v>0</v>
      </c>
      <c r="G11" s="35">
        <f t="shared" si="0"/>
        <v>0</v>
      </c>
      <c r="H11" s="35" t="s">
        <v>85</v>
      </c>
    </row>
    <row r="12" spans="2:11" ht="30.75" thickBot="1" x14ac:dyDescent="0.3">
      <c r="B12" s="29" t="s">
        <v>105</v>
      </c>
      <c r="C12" s="30">
        <v>3</v>
      </c>
      <c r="D12" s="43" t="b">
        <v>0</v>
      </c>
      <c r="E12" s="30" t="s">
        <v>99</v>
      </c>
      <c r="F12" s="30">
        <v>2</v>
      </c>
      <c r="G12" s="35">
        <f t="shared" si="0"/>
        <v>0</v>
      </c>
      <c r="H12" s="35" t="s">
        <v>86</v>
      </c>
    </row>
    <row r="13" spans="2:11" ht="30.75" thickBot="1" x14ac:dyDescent="0.3">
      <c r="B13" s="29" t="s">
        <v>106</v>
      </c>
      <c r="C13" s="30">
        <v>3</v>
      </c>
      <c r="D13" s="43" t="b">
        <v>0</v>
      </c>
      <c r="E13" s="30" t="s">
        <v>107</v>
      </c>
      <c r="F13" s="30">
        <v>2</v>
      </c>
      <c r="G13" s="35">
        <f t="shared" si="0"/>
        <v>0</v>
      </c>
      <c r="H13" s="35" t="s">
        <v>86</v>
      </c>
    </row>
    <row r="14" spans="2:11" ht="30.75" thickBot="1" x14ac:dyDescent="0.3">
      <c r="B14" s="29" t="s">
        <v>108</v>
      </c>
      <c r="C14" s="30">
        <v>3</v>
      </c>
      <c r="D14" s="43" t="b">
        <v>0</v>
      </c>
      <c r="E14" s="31" t="s">
        <v>19</v>
      </c>
      <c r="F14" s="30">
        <v>0</v>
      </c>
      <c r="G14" s="35">
        <f t="shared" si="0"/>
        <v>0</v>
      </c>
      <c r="H14" s="35" t="s">
        <v>85</v>
      </c>
    </row>
    <row r="15" spans="2:11" ht="30.75" thickBot="1" x14ac:dyDescent="0.3">
      <c r="B15" s="29" t="s">
        <v>109</v>
      </c>
      <c r="C15" s="30">
        <v>3</v>
      </c>
      <c r="D15" s="43" t="b">
        <v>0</v>
      </c>
      <c r="E15" s="30" t="s">
        <v>110</v>
      </c>
      <c r="F15" s="30">
        <v>5</v>
      </c>
      <c r="G15" s="35">
        <f t="shared" si="0"/>
        <v>0</v>
      </c>
      <c r="H15" s="35" t="s">
        <v>86</v>
      </c>
    </row>
    <row r="16" spans="2:11" ht="30.75" thickBot="1" x14ac:dyDescent="0.3">
      <c r="B16" s="29" t="s">
        <v>111</v>
      </c>
      <c r="C16" s="30">
        <v>3</v>
      </c>
      <c r="D16" s="43" t="b">
        <v>0</v>
      </c>
      <c r="E16" s="30" t="s">
        <v>102</v>
      </c>
      <c r="F16" s="30">
        <v>1</v>
      </c>
      <c r="G16" s="35">
        <f t="shared" si="0"/>
        <v>0</v>
      </c>
      <c r="H16" s="35" t="s">
        <v>86</v>
      </c>
    </row>
    <row r="17" spans="2:8" ht="30.75" thickBot="1" x14ac:dyDescent="0.3">
      <c r="B17" s="29" t="s">
        <v>112</v>
      </c>
      <c r="C17" s="30">
        <v>3</v>
      </c>
      <c r="D17" s="43" t="b">
        <v>0</v>
      </c>
      <c r="E17" s="30" t="s">
        <v>141</v>
      </c>
      <c r="F17" s="30">
        <v>3</v>
      </c>
      <c r="G17" s="35">
        <f t="shared" si="0"/>
        <v>0</v>
      </c>
      <c r="H17" s="35" t="s">
        <v>86</v>
      </c>
    </row>
    <row r="18" spans="2:8" ht="30.75" thickBot="1" x14ac:dyDescent="0.3">
      <c r="B18" s="29" t="s">
        <v>113</v>
      </c>
      <c r="C18" s="30">
        <v>3</v>
      </c>
      <c r="D18" s="43" t="b">
        <v>0</v>
      </c>
      <c r="E18" s="30" t="s">
        <v>114</v>
      </c>
      <c r="F18" s="30">
        <v>3</v>
      </c>
      <c r="G18" s="35">
        <f t="shared" si="0"/>
        <v>0</v>
      </c>
      <c r="H18" s="35" t="s">
        <v>86</v>
      </c>
    </row>
    <row r="19" spans="2:8" ht="30.75" thickBot="1" x14ac:dyDescent="0.3">
      <c r="B19" s="29" t="s">
        <v>115</v>
      </c>
      <c r="C19" s="30">
        <v>3</v>
      </c>
      <c r="D19" s="43" t="b">
        <v>0</v>
      </c>
      <c r="E19" s="31" t="s">
        <v>19</v>
      </c>
      <c r="F19" s="30">
        <v>0</v>
      </c>
      <c r="G19" s="35">
        <f t="shared" si="0"/>
        <v>0</v>
      </c>
      <c r="H19" s="35" t="s">
        <v>85</v>
      </c>
    </row>
    <row r="20" spans="2:8" ht="15.75" thickBot="1" x14ac:dyDescent="0.3">
      <c r="B20" s="29" t="s">
        <v>116</v>
      </c>
      <c r="C20" s="30">
        <v>3</v>
      </c>
      <c r="D20" s="43" t="b">
        <v>0</v>
      </c>
      <c r="E20" s="30" t="s">
        <v>117</v>
      </c>
      <c r="F20" s="30">
        <v>3</v>
      </c>
      <c r="G20" s="35">
        <f t="shared" si="0"/>
        <v>0</v>
      </c>
      <c r="H20" s="35" t="s">
        <v>86</v>
      </c>
    </row>
    <row r="21" spans="2:8" ht="30.75" thickBot="1" x14ac:dyDescent="0.3">
      <c r="B21" s="29" t="s">
        <v>118</v>
      </c>
      <c r="C21" s="30">
        <v>3</v>
      </c>
      <c r="D21" s="43" t="b">
        <v>0</v>
      </c>
      <c r="E21" s="31" t="s">
        <v>19</v>
      </c>
      <c r="F21" s="30">
        <v>0</v>
      </c>
      <c r="G21" s="35">
        <f t="shared" si="0"/>
        <v>0</v>
      </c>
      <c r="H21" s="35" t="s">
        <v>85</v>
      </c>
    </row>
    <row r="22" spans="2:8" ht="30.75" thickBot="1" x14ac:dyDescent="0.3">
      <c r="B22" s="29" t="s">
        <v>119</v>
      </c>
      <c r="C22" s="30">
        <v>3</v>
      </c>
      <c r="D22" s="43" t="b">
        <v>0</v>
      </c>
      <c r="E22" s="30" t="s">
        <v>120</v>
      </c>
      <c r="F22" s="30">
        <v>3</v>
      </c>
      <c r="G22" s="35">
        <f t="shared" si="0"/>
        <v>0</v>
      </c>
      <c r="H22" s="35" t="s">
        <v>86</v>
      </c>
    </row>
    <row r="23" spans="2:8" ht="15.75" thickBot="1" x14ac:dyDescent="0.3">
      <c r="B23" s="29" t="s">
        <v>121</v>
      </c>
      <c r="C23" s="30">
        <v>3</v>
      </c>
      <c r="D23" s="43" t="b">
        <v>0</v>
      </c>
      <c r="E23" s="31" t="s">
        <v>19</v>
      </c>
      <c r="F23" s="30">
        <v>0</v>
      </c>
      <c r="G23" s="35">
        <f t="shared" si="0"/>
        <v>0</v>
      </c>
      <c r="H23" s="35" t="s">
        <v>85</v>
      </c>
    </row>
    <row r="24" spans="2:8" ht="30.75" thickBot="1" x14ac:dyDescent="0.3">
      <c r="B24" s="29" t="s">
        <v>122</v>
      </c>
      <c r="C24" s="30">
        <v>3</v>
      </c>
      <c r="D24" s="43" t="b">
        <v>0</v>
      </c>
      <c r="E24" s="30" t="s">
        <v>141</v>
      </c>
      <c r="F24" s="30">
        <v>3</v>
      </c>
      <c r="G24" s="35">
        <f t="shared" si="0"/>
        <v>0</v>
      </c>
      <c r="H24" s="35" t="s">
        <v>86</v>
      </c>
    </row>
    <row r="25" spans="2:8" x14ac:dyDescent="0.25">
      <c r="B25" s="32" t="s">
        <v>123</v>
      </c>
      <c r="C25" s="32">
        <v>3</v>
      </c>
      <c r="D25" s="44" t="b">
        <v>0</v>
      </c>
      <c r="E25" s="33" t="s">
        <v>124</v>
      </c>
      <c r="F25" s="32">
        <v>3</v>
      </c>
      <c r="G25" s="36">
        <f t="shared" si="0"/>
        <v>0</v>
      </c>
      <c r="H25" s="37" t="s">
        <v>84</v>
      </c>
    </row>
    <row r="26" spans="2:8" ht="30.75" thickBot="1" x14ac:dyDescent="0.3">
      <c r="B26" s="34"/>
      <c r="C26" s="34"/>
      <c r="D26" s="45"/>
      <c r="E26" s="31" t="s">
        <v>125</v>
      </c>
      <c r="F26" s="34"/>
      <c r="G26" s="36"/>
      <c r="H26" s="37"/>
    </row>
    <row r="27" spans="2:8" ht="30.75" thickBot="1" x14ac:dyDescent="0.3">
      <c r="B27" s="29" t="s">
        <v>126</v>
      </c>
      <c r="C27" s="30">
        <v>4</v>
      </c>
      <c r="D27" s="43" t="b">
        <v>0</v>
      </c>
      <c r="E27" s="30" t="s">
        <v>127</v>
      </c>
      <c r="F27" s="30">
        <v>5</v>
      </c>
      <c r="G27" s="35">
        <f t="shared" si="0"/>
        <v>0</v>
      </c>
      <c r="H27" s="35" t="s">
        <v>86</v>
      </c>
    </row>
    <row r="28" spans="2:8" ht="15.75" thickBot="1" x14ac:dyDescent="0.3">
      <c r="B28" s="29" t="s">
        <v>128</v>
      </c>
      <c r="C28" s="30">
        <v>2</v>
      </c>
      <c r="D28" s="43" t="b">
        <v>0</v>
      </c>
      <c r="E28" s="31" t="s">
        <v>19</v>
      </c>
      <c r="F28" s="30">
        <v>0</v>
      </c>
      <c r="G28" s="35">
        <f t="shared" si="0"/>
        <v>0</v>
      </c>
      <c r="H28" s="35" t="s">
        <v>85</v>
      </c>
    </row>
    <row r="29" spans="2:8" ht="15.75" thickBot="1" x14ac:dyDescent="0.3">
      <c r="B29" s="29" t="s">
        <v>129</v>
      </c>
      <c r="C29" s="30">
        <v>3</v>
      </c>
      <c r="D29" s="43" t="b">
        <v>0</v>
      </c>
      <c r="E29" s="30" t="s">
        <v>130</v>
      </c>
      <c r="F29" s="30">
        <v>2</v>
      </c>
      <c r="G29" s="35">
        <f t="shared" si="0"/>
        <v>0</v>
      </c>
      <c r="H29" s="35" t="s">
        <v>86</v>
      </c>
    </row>
    <row r="30" spans="2:8" ht="30.75" thickBot="1" x14ac:dyDescent="0.3">
      <c r="B30" s="29" t="s">
        <v>131</v>
      </c>
      <c r="C30" s="30">
        <v>3</v>
      </c>
      <c r="D30" s="43" t="b">
        <v>0</v>
      </c>
      <c r="E30" s="30" t="s">
        <v>140</v>
      </c>
      <c r="F30" s="30">
        <v>3</v>
      </c>
      <c r="G30" s="35">
        <f t="shared" si="0"/>
        <v>0</v>
      </c>
      <c r="H30" s="35" t="s">
        <v>138</v>
      </c>
    </row>
    <row r="31" spans="2:8" ht="15.75" thickBot="1" x14ac:dyDescent="0.3">
      <c r="B31" s="29" t="s">
        <v>132</v>
      </c>
      <c r="C31" s="30">
        <v>3</v>
      </c>
      <c r="D31" s="43" t="b">
        <v>0</v>
      </c>
      <c r="E31" s="31" t="s">
        <v>19</v>
      </c>
      <c r="F31" s="30">
        <v>0</v>
      </c>
      <c r="G31" s="35">
        <f t="shared" si="0"/>
        <v>0</v>
      </c>
      <c r="H31" s="35" t="s">
        <v>85</v>
      </c>
    </row>
    <row r="32" spans="2:8" ht="30.75" thickBot="1" x14ac:dyDescent="0.3">
      <c r="B32" s="29" t="s">
        <v>133</v>
      </c>
      <c r="C32" s="30">
        <v>3</v>
      </c>
      <c r="D32" s="43" t="b">
        <v>0</v>
      </c>
      <c r="E32" s="30" t="s">
        <v>120</v>
      </c>
      <c r="F32" s="30">
        <v>3</v>
      </c>
      <c r="G32" s="35">
        <f t="shared" si="0"/>
        <v>0</v>
      </c>
      <c r="H32" s="35" t="s">
        <v>86</v>
      </c>
    </row>
    <row r="33" spans="2:8" ht="15.75" thickBot="1" x14ac:dyDescent="0.3">
      <c r="B33" s="29" t="s">
        <v>134</v>
      </c>
      <c r="C33" s="30">
        <v>4</v>
      </c>
      <c r="D33" s="43" t="b">
        <v>0</v>
      </c>
      <c r="E33" s="30" t="s">
        <v>135</v>
      </c>
      <c r="F33" s="30">
        <v>2</v>
      </c>
      <c r="G33" s="35">
        <f t="shared" si="0"/>
        <v>0</v>
      </c>
      <c r="H33" s="35" t="s">
        <v>138</v>
      </c>
    </row>
    <row r="34" spans="2:8" ht="15.75" thickBot="1" x14ac:dyDescent="0.3">
      <c r="B34" s="29" t="s">
        <v>136</v>
      </c>
      <c r="C34" s="30">
        <v>20</v>
      </c>
      <c r="D34" s="43" t="b">
        <v>0</v>
      </c>
      <c r="E34" s="30" t="s">
        <v>137</v>
      </c>
      <c r="F34" s="30">
        <v>20</v>
      </c>
      <c r="G34" s="35">
        <f t="shared" si="0"/>
        <v>0</v>
      </c>
      <c r="H34" s="35" t="s">
        <v>138</v>
      </c>
    </row>
  </sheetData>
  <sheetProtection algorithmName="SHA-512" hashValue="brHtQg0vL2iGR0jifpEJwnGoUxGJChb3Uh1fLPp0/8oboFDChGZrWj/Of9Hw/y6cBGLcTit/f+ufHQiMPzbjgQ==" saltValue="qoSxlEQIkbnAi3sRUnLWpw==" spinCount="100000" sheet="1" objects="1" scenarios="1"/>
  <mergeCells count="6">
    <mergeCell ref="H25:H26"/>
    <mergeCell ref="B25:B26"/>
    <mergeCell ref="C25:C26"/>
    <mergeCell ref="F25:F26"/>
    <mergeCell ref="D25:D26"/>
    <mergeCell ref="G25:G26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BCDB8-994D-4895-946E-8A22489F11D4}">
  <dimension ref="B2:E7"/>
  <sheetViews>
    <sheetView showGridLines="0" workbookViewId="0">
      <selection activeCell="D8" sqref="D8"/>
    </sheetView>
  </sheetViews>
  <sheetFormatPr baseColWidth="10" defaultRowHeight="15" x14ac:dyDescent="0.25"/>
  <cols>
    <col min="2" max="2" width="20.140625" customWidth="1"/>
    <col min="3" max="3" width="13" customWidth="1"/>
    <col min="4" max="4" width="12.85546875" customWidth="1"/>
    <col min="5" max="5" width="12.42578125" customWidth="1"/>
  </cols>
  <sheetData>
    <row r="2" spans="2:5" ht="15.75" thickBot="1" x14ac:dyDescent="0.3"/>
    <row r="3" spans="2:5" x14ac:dyDescent="0.25">
      <c r="B3" s="20" t="s">
        <v>87</v>
      </c>
      <c r="C3" s="21" t="s">
        <v>88</v>
      </c>
      <c r="D3" s="21" t="s">
        <v>89</v>
      </c>
      <c r="E3" s="22" t="s">
        <v>90</v>
      </c>
    </row>
    <row r="4" spans="2:5" x14ac:dyDescent="0.25">
      <c r="B4" s="14"/>
      <c r="C4" s="12"/>
      <c r="D4" s="12"/>
      <c r="E4" s="15"/>
    </row>
    <row r="5" spans="2:5" x14ac:dyDescent="0.25">
      <c r="B5" s="14" t="s">
        <v>139</v>
      </c>
      <c r="C5" s="13">
        <f>IP_M!K5</f>
        <v>0</v>
      </c>
      <c r="D5" s="13">
        <v>30</v>
      </c>
      <c r="E5" s="16">
        <f>C5/D5</f>
        <v>0</v>
      </c>
    </row>
    <row r="6" spans="2:5" x14ac:dyDescent="0.25">
      <c r="B6" s="14" t="s">
        <v>91</v>
      </c>
      <c r="C6" s="13">
        <f>IP_M!K4</f>
        <v>0</v>
      </c>
      <c r="D6" s="13">
        <v>35</v>
      </c>
      <c r="E6" s="16">
        <f>C6/D6</f>
        <v>0</v>
      </c>
    </row>
    <row r="7" spans="2:5" ht="15.75" thickBot="1" x14ac:dyDescent="0.3">
      <c r="B7" s="17" t="s">
        <v>92</v>
      </c>
      <c r="C7" s="18">
        <f>IP_M!K6</f>
        <v>0</v>
      </c>
      <c r="D7" s="18">
        <v>65</v>
      </c>
      <c r="E7" s="19">
        <f>C7/D7</f>
        <v>0</v>
      </c>
    </row>
  </sheetData>
  <sheetProtection algorithmName="SHA-512" hashValue="RY0D3lwIwZE10xukeqwp7hGPcTWzWdbg2wzX42twMEw2Gy35Cyv/F5jaYnZycTyQMnCX3fNiS3V7CYgF3KYyJg==" saltValue="YvtlGV93lIJ4Llo2vO8Xgw==" spinCount="100000" sheet="1" objects="1" scenarios="1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IP_B</vt:lpstr>
      <vt:lpstr>Dashboard IP_B</vt:lpstr>
      <vt:lpstr>IP_M</vt:lpstr>
      <vt:lpstr>Dashboard IP_M</vt:lpstr>
    </vt:vector>
  </TitlesOfParts>
  <Company>PLUS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Hubinka Daniela</dc:creator>
  <cp:lastModifiedBy>Hubinka Daniela</cp:lastModifiedBy>
  <dcterms:created xsi:type="dcterms:W3CDTF">2025-06-24T11:37:13Z</dcterms:created>
  <dcterms:modified xsi:type="dcterms:W3CDTF">2025-06-30T13:58:05Z</dcterms:modified>
</cp:coreProperties>
</file>