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hares\gfs_fdlb\SOE_Servicezentrum\Curricula\Curriculum 26\018_Studis\"/>
    </mc:Choice>
  </mc:AlternateContent>
  <xr:revisionPtr revIDLastSave="0" documentId="13_ncr:1_{78FAE0BA-CF81-4414-A377-06B969FB3D33}" xr6:coauthVersionLast="47" xr6:coauthVersionMax="47" xr10:uidLastSave="{00000000-0000-0000-0000-000000000000}"/>
  <bookViews>
    <workbookView xWindow="-120" yWindow="-120" windowWidth="29040" windowHeight="17520" xr2:uid="{FE15478D-FBA3-45EC-B611-E1D211ECFF25}"/>
  </bookViews>
  <sheets>
    <sheet name="IT_B" sheetId="1" r:id="rId1"/>
    <sheet name="Dashboard IT_B" sheetId="2" r:id="rId2"/>
    <sheet name="IT_M" sheetId="3" r:id="rId3"/>
    <sheet name="Dashboard IT_M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E5" i="4"/>
  <c r="C6" i="4"/>
  <c r="C5" i="4"/>
  <c r="K5" i="3"/>
  <c r="G5" i="3"/>
  <c r="G6" i="3"/>
  <c r="G8" i="3"/>
  <c r="G9" i="3"/>
  <c r="K4" i="3" s="1"/>
  <c r="G10" i="3"/>
  <c r="G11" i="3"/>
  <c r="G4" i="3"/>
  <c r="E6" i="2"/>
  <c r="E5" i="2"/>
  <c r="C6" i="2"/>
  <c r="C5" i="2"/>
  <c r="K5" i="1"/>
  <c r="K6" i="1"/>
  <c r="K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" i="1"/>
</calcChain>
</file>

<file path=xl/sharedStrings.xml><?xml version="1.0" encoding="utf-8"?>
<sst xmlns="http://schemas.openxmlformats.org/spreadsheetml/2006/main" count="163" uniqueCount="91">
  <si>
    <t>BEd 2024</t>
  </si>
  <si>
    <t xml:space="preserve">ECTS </t>
  </si>
  <si>
    <t>BEd 2026</t>
  </si>
  <si>
    <t>ECTS</t>
  </si>
  <si>
    <t>IT B 1.1 Einführung in das Lehramtsstudium Französisch/Italienisch/Spanisch (STEOP)</t>
  </si>
  <si>
    <t>IT B 1.2 Einstufungstest Sprachbeherrschung Italienisch</t>
  </si>
  <si>
    <t>IT B 1.3 Propädeutikum romanische Sprachwissenschaft</t>
  </si>
  <si>
    <t>IT B 1.4 Propädeutikum romanische Literaturwissenschaft</t>
  </si>
  <si>
    <t>IT B 1.5 Einführung in die Kulturstudien Italienisch</t>
  </si>
  <si>
    <t>IT B 2.1 Italiano 1</t>
  </si>
  <si>
    <t>IT B 2.2 Italiano 2</t>
  </si>
  <si>
    <t xml:space="preserve">IT B 2.3 Mündliche Kompetenz und Aussprachetraining </t>
  </si>
  <si>
    <t>IT B 2.3 Aussprachetraining</t>
  </si>
  <si>
    <t>IT B 3.1 Italiano 3</t>
  </si>
  <si>
    <t>IT B 3.2 Italiano 4</t>
  </si>
  <si>
    <t>IT B 4.1 Sprachgeschichte</t>
  </si>
  <si>
    <t>IT B 5.1 Sprachgeschichte</t>
  </si>
  <si>
    <t>IT B 4.2 Sprachwissenschaft: Grundlagen</t>
  </si>
  <si>
    <t>IT B 5.2 Sprachwissenschaft Grundlagen</t>
  </si>
  <si>
    <t>IT B 4.3 Sprachwissenschaft: Thematische Vertiefung</t>
  </si>
  <si>
    <t>IT B 5.3 Sprachwissenschaft Thematische Vertiefung</t>
  </si>
  <si>
    <t>IT B 5.1 Literaturgeschichte</t>
  </si>
  <si>
    <t>IT B 4.1 Literaturgeschichte</t>
  </si>
  <si>
    <t>IT B 5.2 Literaturwissenschaft: Lektürekurs</t>
  </si>
  <si>
    <t>IT B 4.2 Lektürekurs</t>
  </si>
  <si>
    <t>IT B 5.3 Literaturwissenschaft: Thematische Vertiefung</t>
  </si>
  <si>
    <t>IT B 4.3 Literaturwissenschaft</t>
  </si>
  <si>
    <t>IT B 6.1 Fachdidaktik 1</t>
  </si>
  <si>
    <t>IT B 6.1 Fachdidaktik A: Sprachen lernen/lehren (rezeptive Fertigkeiten und Text-/Medienkompetenz)</t>
  </si>
  <si>
    <t>IT B 6.2 Fachdidaktik 2</t>
  </si>
  <si>
    <t>IT B 6.2 Fachdidaktik B: Sprachen lernen/lehren (produktive Fertigkeiten und (inter-)kulturelle Kompetenz)</t>
  </si>
  <si>
    <t>IT B 7.1 Fachdidaktik 3 (Teil der PPS)</t>
  </si>
  <si>
    <t>Keine Entsprechung im Bachelor – wird mit IT B 10.2 im Master für IT M 3.3 Vertiefung/Spezialisierung Fachdidaktik anerkannt</t>
  </si>
  <si>
    <t>IT B 7.2.1 Interkulturalitätsforschung und Fachdidaktik</t>
  </si>
  <si>
    <t>IT B 7.2 Interkulturalitätsforschung und Fachdidaktik</t>
  </si>
  <si>
    <t>IT B 7.2.2 Interkulturalitätsforschung und Fachdidaktik (FS)</t>
  </si>
  <si>
    <t>IT B 7.3 Kulturstudien Spezialthema (FS)</t>
  </si>
  <si>
    <t>IT B 7.4 Kulturstudien Spezialthema</t>
  </si>
  <si>
    <t>IT B 8.1 Sprachwissenschaft Vertiefung</t>
  </si>
  <si>
    <t>Keine Entsprechung im Bachelor – wird im Master für IT M 1.3 Wahlpflichtfächer Fachwissenschaft anerkannt</t>
  </si>
  <si>
    <t>IT B 8.2.1 Sprachwissenschaft</t>
  </si>
  <si>
    <t>IT B 7.1.2 Sprachwissenschaft</t>
  </si>
  <si>
    <t>IT B 8.2.2 Sprachwissenschaft (FS)</t>
  </si>
  <si>
    <t>IT B 9.1 Literaturwissenschaft Vertiefung</t>
  </si>
  <si>
    <t>Keine Entsprechung im Bachelor – wird im Master für IT M 1.3 Wahlpflichtfächer: Fachwissenschaft anerkannt</t>
  </si>
  <si>
    <t>IT B 9.2.1 Literaturwissenschaft</t>
  </si>
  <si>
    <t>IT B 7.1.1 Literaturwissenschaft</t>
  </si>
  <si>
    <t>IT B 9.2.2 Literaturwissenschaft (FS)</t>
  </si>
  <si>
    <t>IT B 10.1.1 Spracherwerbsforschung und Fachdidaktik</t>
  </si>
  <si>
    <t>IT B 7.3 Spracherwerbsforschung und Fachdidaktik</t>
  </si>
  <si>
    <t>IT B 10.1.2 Spracherwerbsforschung und Fachdidaktik (FS)</t>
  </si>
  <si>
    <t>IT B 10.2 Fachdidaktik 4 (Teil der PPS)</t>
  </si>
  <si>
    <t>Keine Entsprechung im Bachelor – wird mit IT B 7.1 im Master für IT M 3.3 Vertiefung/Spezialisierung Fachdidaktik anerkannt</t>
  </si>
  <si>
    <t>IT B 11.1 Her-Übersetzung</t>
  </si>
  <si>
    <t>Keine Entsprechung im Bachelor – wird im Master für IT M 2.3 Herübersetzung IT/DE anerkannt</t>
  </si>
  <si>
    <t>IT B 11.2 Vertiefung Grammatik mit Hin-Übersetzung</t>
  </si>
  <si>
    <t>Keine Entsprechung im Bachelor – wird im Master für IT M 2.2 Kontrastive Grammatik mit Hin-Übersetzung anerkannt</t>
  </si>
  <si>
    <t>IT B 11.3 Schriftliche Kompetenz</t>
  </si>
  <si>
    <t>IT B 3.3 Schriftliche Kompetenz</t>
  </si>
  <si>
    <t>IT B BA Bachelorarbeit</t>
  </si>
  <si>
    <t>IT B BP Bachelorprüfung</t>
  </si>
  <si>
    <t>Keine Entsprechung</t>
  </si>
  <si>
    <t>Absolviert</t>
  </si>
  <si>
    <t>LV OK</t>
  </si>
  <si>
    <t>CODE</t>
  </si>
  <si>
    <t>SUMME</t>
  </si>
  <si>
    <t>BED</t>
  </si>
  <si>
    <t>MED</t>
  </si>
  <si>
    <t>KE</t>
  </si>
  <si>
    <t>Bereich</t>
  </si>
  <si>
    <t>Äquivalenzen</t>
  </si>
  <si>
    <t>Soll</t>
  </si>
  <si>
    <t>%</t>
  </si>
  <si>
    <t>Master</t>
  </si>
  <si>
    <t>Bachelor</t>
  </si>
  <si>
    <t>MEd 2024</t>
  </si>
  <si>
    <t>MEd 2026</t>
  </si>
  <si>
    <t>IT M 1.1 Vertiefung Literaturwissenschaft (Theorien und Projekte)</t>
  </si>
  <si>
    <t>IT M 1.2 Vertiefung Sprachwissenschaft (Theorien und Projekte)</t>
  </si>
  <si>
    <t>IT M 2.1 Vertiefung Wortschatz und Grammatik</t>
  </si>
  <si>
    <t>IT M 3.1 Vertiefung kommunikative und argumentative Kompetenz</t>
  </si>
  <si>
    <t>IT M 2.2 Vertiefung/Spezialisierung Fachdidaktik</t>
  </si>
  <si>
    <t>IT M 3.3 Vertiefung/Spezialisierung Fachdidaktik</t>
  </si>
  <si>
    <t>IT M 3.1 Fachdidaktik im UF Italienisch</t>
  </si>
  <si>
    <t>IT M 3.2 Aktuelle didaktische Diskussionen in der Romania (IT)</t>
  </si>
  <si>
    <t>IT M 4.1 Seminar zur Masterarbeit für die Unterrichtsfächer Französisch/Italienisch/Spanisch</t>
  </si>
  <si>
    <t>IT M 4.2 Begleitung zur Masterarbeit</t>
  </si>
  <si>
    <t>IT M 4.2 Masterarbeit</t>
  </si>
  <si>
    <t>IT M 4.3 Masterarbeit</t>
  </si>
  <si>
    <t>MA</t>
  </si>
  <si>
    <t>Masterarbeitsmodul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</si>
</sst>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 EC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9" fontId="0" fillId="0" borderId="6" xfId="0" applyNumberFormat="1" applyBorder="1"/>
    <xf numFmtId="0" fontId="0" fillId="0" borderId="7" xfId="0" applyBorder="1"/>
    <xf numFmtId="164" fontId="0" fillId="0" borderId="8" xfId="0" applyNumberFormat="1" applyBorder="1"/>
    <xf numFmtId="9" fontId="0" fillId="0" borderId="9" xfId="0" applyNumberFormat="1" applyBorder="1"/>
    <xf numFmtId="0" fontId="0" fillId="0" borderId="1" xfId="0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 wrapText="1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8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 applyProtection="1">
      <alignment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Bachelor und 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IT_B'!$B$5:$B$6</c:f>
              <c:strCache>
                <c:ptCount val="2"/>
                <c:pt idx="0">
                  <c:v>Master</c:v>
                </c:pt>
                <c:pt idx="1">
                  <c:v>Bachelor</c:v>
                </c:pt>
              </c:strCache>
            </c:strRef>
          </c:cat>
          <c:val>
            <c:numRef>
              <c:f>'Dashboard IT_B'!$E$5:$E$6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1-406B-AE0D-170505AF0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72250784"/>
        <c:axId val="1472251264"/>
      </c:barChart>
      <c:catAx>
        <c:axId val="1472250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2251264"/>
        <c:crosses val="autoZero"/>
        <c:auto val="1"/>
        <c:lblAlgn val="ctr"/>
        <c:lblOffset val="100"/>
        <c:noMultiLvlLbl val="0"/>
      </c:catAx>
      <c:valAx>
        <c:axId val="147225126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225078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AT"/>
              <a:t>Master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'Dashboard IT_M'!$B$5:$B$6</c:f>
              <c:strCache>
                <c:ptCount val="2"/>
                <c:pt idx="0">
                  <c:v>Masterarbeitsmodul</c:v>
                </c:pt>
                <c:pt idx="1">
                  <c:v>Master</c:v>
                </c:pt>
              </c:strCache>
            </c:strRef>
          </c:cat>
          <c:val>
            <c:numRef>
              <c:f>'Dashboard IT_M'!$E$5:$E$6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4F-44BB-9E21-4CCC0BC8D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80808384"/>
        <c:axId val="1180808864"/>
      </c:barChart>
      <c:catAx>
        <c:axId val="1180808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0808864"/>
        <c:crosses val="autoZero"/>
        <c:auto val="1"/>
        <c:lblAlgn val="ctr"/>
        <c:lblOffset val="100"/>
        <c:noMultiLvlLbl val="0"/>
      </c:catAx>
      <c:valAx>
        <c:axId val="1180808864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8080838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2</xdr:row>
      <xdr:rowOff>4762</xdr:rowOff>
    </xdr:from>
    <xdr:to>
      <xdr:col>15</xdr:col>
      <xdr:colOff>761999</xdr:colOff>
      <xdr:row>27</xdr:row>
      <xdr:rowOff>9525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F5EEA9C-9D47-AB95-B941-44DDA1B9D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4762</xdr:rowOff>
    </xdr:from>
    <xdr:to>
      <xdr:col>16</xdr:col>
      <xdr:colOff>0</xdr:colOff>
      <xdr:row>25</xdr:row>
      <xdr:rowOff>180975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A286F69-7A2A-24FD-F4D1-5687A4064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F97CF-DFD1-4A63-A146-D847DBE99433}">
  <dimension ref="B2:K39"/>
  <sheetViews>
    <sheetView showGridLines="0" tabSelected="1" workbookViewId="0">
      <selection activeCell="B1" sqref="B1"/>
    </sheetView>
  </sheetViews>
  <sheetFormatPr baseColWidth="10" defaultRowHeight="15" x14ac:dyDescent="0.25"/>
  <cols>
    <col min="1" max="1" width="11.42578125" style="1"/>
    <col min="2" max="2" width="75.85546875" style="1" customWidth="1"/>
    <col min="3" max="4" width="11.42578125" style="1"/>
    <col min="5" max="5" width="70.42578125" style="1" customWidth="1"/>
    <col min="6" max="6" width="11.42578125" style="1"/>
    <col min="7" max="11" width="11.42578125" style="37"/>
    <col min="12" max="16384" width="11.42578125" style="1"/>
  </cols>
  <sheetData>
    <row r="2" spans="2:11" ht="15.75" thickBot="1" x14ac:dyDescent="0.3"/>
    <row r="3" spans="2:11" x14ac:dyDescent="0.25">
      <c r="B3" s="4" t="s">
        <v>0</v>
      </c>
      <c r="C3" s="5" t="s">
        <v>1</v>
      </c>
      <c r="D3" s="5" t="s">
        <v>62</v>
      </c>
      <c r="E3" s="5" t="s">
        <v>2</v>
      </c>
      <c r="F3" s="6" t="s">
        <v>3</v>
      </c>
      <c r="G3" s="37" t="s">
        <v>63</v>
      </c>
      <c r="H3" s="37" t="s">
        <v>64</v>
      </c>
      <c r="J3" s="37" t="s">
        <v>65</v>
      </c>
    </row>
    <row r="4" spans="2:11" ht="30" x14ac:dyDescent="0.25">
      <c r="B4" s="7" t="s">
        <v>4</v>
      </c>
      <c r="C4" s="2">
        <v>4</v>
      </c>
      <c r="D4" s="38" t="b">
        <v>0</v>
      </c>
      <c r="E4" s="2" t="s">
        <v>4</v>
      </c>
      <c r="F4" s="8">
        <v>3</v>
      </c>
      <c r="G4" s="37">
        <f>IF(D4=TRUE,F4,0)</f>
        <v>0</v>
      </c>
      <c r="H4" s="37" t="s">
        <v>66</v>
      </c>
      <c r="J4" s="37" t="s">
        <v>66</v>
      </c>
      <c r="K4" s="37">
        <f>SUMIF(H:H,J4,G:G)</f>
        <v>0</v>
      </c>
    </row>
    <row r="5" spans="2:11" x14ac:dyDescent="0.25">
      <c r="B5" s="7" t="s">
        <v>5</v>
      </c>
      <c r="C5" s="2">
        <v>1</v>
      </c>
      <c r="D5" s="38" t="b">
        <v>0</v>
      </c>
      <c r="E5" s="2" t="s">
        <v>5</v>
      </c>
      <c r="F5" s="8">
        <v>1</v>
      </c>
      <c r="G5" s="37">
        <f t="shared" ref="G5:G39" si="0">IF(D5=TRUE,F5,0)</f>
        <v>0</v>
      </c>
      <c r="H5" s="37" t="s">
        <v>66</v>
      </c>
      <c r="J5" s="37" t="s">
        <v>67</v>
      </c>
      <c r="K5" s="37">
        <f t="shared" ref="K5:K6" si="1">SUMIF(H:H,J5,G:G)</f>
        <v>0</v>
      </c>
    </row>
    <row r="6" spans="2:11" x14ac:dyDescent="0.25">
      <c r="B6" s="7" t="s">
        <v>6</v>
      </c>
      <c r="C6" s="2">
        <v>3</v>
      </c>
      <c r="D6" s="38" t="b">
        <v>0</v>
      </c>
      <c r="E6" s="2" t="s">
        <v>6</v>
      </c>
      <c r="F6" s="8">
        <v>2</v>
      </c>
      <c r="G6" s="37">
        <f t="shared" si="0"/>
        <v>0</v>
      </c>
      <c r="H6" s="37" t="s">
        <v>66</v>
      </c>
      <c r="J6" s="37" t="s">
        <v>68</v>
      </c>
      <c r="K6" s="37">
        <f t="shared" si="1"/>
        <v>0</v>
      </c>
    </row>
    <row r="7" spans="2:11" x14ac:dyDescent="0.25">
      <c r="B7" s="7" t="s">
        <v>7</v>
      </c>
      <c r="C7" s="2">
        <v>3</v>
      </c>
      <c r="D7" s="38" t="b">
        <v>0</v>
      </c>
      <c r="E7" s="2" t="s">
        <v>7</v>
      </c>
      <c r="F7" s="8">
        <v>2</v>
      </c>
      <c r="G7" s="37">
        <f t="shared" si="0"/>
        <v>0</v>
      </c>
      <c r="H7" s="37" t="s">
        <v>66</v>
      </c>
    </row>
    <row r="8" spans="2:11" x14ac:dyDescent="0.25">
      <c r="B8" s="7" t="s">
        <v>8</v>
      </c>
      <c r="C8" s="2">
        <v>2</v>
      </c>
      <c r="D8" s="38" t="b">
        <v>0</v>
      </c>
      <c r="E8" s="2" t="s">
        <v>8</v>
      </c>
      <c r="F8" s="8">
        <v>2</v>
      </c>
      <c r="G8" s="37">
        <f t="shared" si="0"/>
        <v>0</v>
      </c>
      <c r="H8" s="37" t="s">
        <v>66</v>
      </c>
    </row>
    <row r="9" spans="2:11" x14ac:dyDescent="0.25">
      <c r="B9" s="7" t="s">
        <v>9</v>
      </c>
      <c r="C9" s="2">
        <v>4</v>
      </c>
      <c r="D9" s="38" t="b">
        <v>0</v>
      </c>
      <c r="E9" s="2" t="s">
        <v>9</v>
      </c>
      <c r="F9" s="8">
        <v>4</v>
      </c>
      <c r="G9" s="37">
        <f t="shared" si="0"/>
        <v>0</v>
      </c>
      <c r="H9" s="37" t="s">
        <v>66</v>
      </c>
    </row>
    <row r="10" spans="2:11" x14ac:dyDescent="0.25">
      <c r="B10" s="7" t="s">
        <v>10</v>
      </c>
      <c r="C10" s="2">
        <v>4</v>
      </c>
      <c r="D10" s="38" t="b">
        <v>0</v>
      </c>
      <c r="E10" s="2" t="s">
        <v>10</v>
      </c>
      <c r="F10" s="8">
        <v>4</v>
      </c>
      <c r="G10" s="37">
        <f t="shared" si="0"/>
        <v>0</v>
      </c>
      <c r="H10" s="37" t="s">
        <v>66</v>
      </c>
    </row>
    <row r="11" spans="2:11" x14ac:dyDescent="0.25">
      <c r="B11" s="7" t="s">
        <v>11</v>
      </c>
      <c r="C11" s="2">
        <v>2</v>
      </c>
      <c r="D11" s="38" t="b">
        <v>0</v>
      </c>
      <c r="E11" s="2" t="s">
        <v>12</v>
      </c>
      <c r="F11" s="8">
        <v>1</v>
      </c>
      <c r="G11" s="37">
        <f t="shared" si="0"/>
        <v>0</v>
      </c>
      <c r="H11" s="37" t="s">
        <v>66</v>
      </c>
    </row>
    <row r="12" spans="2:11" x14ac:dyDescent="0.25">
      <c r="B12" s="7" t="s">
        <v>13</v>
      </c>
      <c r="C12" s="2">
        <v>4</v>
      </c>
      <c r="D12" s="38" t="b">
        <v>0</v>
      </c>
      <c r="E12" s="2" t="s">
        <v>13</v>
      </c>
      <c r="F12" s="8">
        <v>4</v>
      </c>
      <c r="G12" s="37">
        <f t="shared" si="0"/>
        <v>0</v>
      </c>
      <c r="H12" s="37" t="s">
        <v>66</v>
      </c>
    </row>
    <row r="13" spans="2:11" x14ac:dyDescent="0.25">
      <c r="B13" s="7" t="s">
        <v>14</v>
      </c>
      <c r="C13" s="2">
        <v>4</v>
      </c>
      <c r="D13" s="38" t="b">
        <v>0</v>
      </c>
      <c r="E13" s="2" t="s">
        <v>14</v>
      </c>
      <c r="F13" s="8">
        <v>4</v>
      </c>
      <c r="G13" s="37">
        <f t="shared" si="0"/>
        <v>0</v>
      </c>
      <c r="H13" s="37" t="s">
        <v>66</v>
      </c>
    </row>
    <row r="14" spans="2:11" x14ac:dyDescent="0.25">
      <c r="B14" s="7" t="s">
        <v>15</v>
      </c>
      <c r="C14" s="2">
        <v>2</v>
      </c>
      <c r="D14" s="38" t="b">
        <v>0</v>
      </c>
      <c r="E14" s="2" t="s">
        <v>16</v>
      </c>
      <c r="F14" s="8">
        <v>2</v>
      </c>
      <c r="G14" s="37">
        <f t="shared" si="0"/>
        <v>0</v>
      </c>
      <c r="H14" s="37" t="s">
        <v>66</v>
      </c>
    </row>
    <row r="15" spans="2:11" x14ac:dyDescent="0.25">
      <c r="B15" s="7" t="s">
        <v>17</v>
      </c>
      <c r="C15" s="2">
        <v>3</v>
      </c>
      <c r="D15" s="38" t="b">
        <v>0</v>
      </c>
      <c r="E15" s="2" t="s">
        <v>18</v>
      </c>
      <c r="F15" s="8">
        <v>2</v>
      </c>
      <c r="G15" s="37">
        <f t="shared" si="0"/>
        <v>0</v>
      </c>
      <c r="H15" s="37" t="s">
        <v>66</v>
      </c>
    </row>
    <row r="16" spans="2:11" x14ac:dyDescent="0.25">
      <c r="B16" s="7" t="s">
        <v>19</v>
      </c>
      <c r="C16" s="2">
        <v>3</v>
      </c>
      <c r="D16" s="38" t="b">
        <v>0</v>
      </c>
      <c r="E16" s="2" t="s">
        <v>20</v>
      </c>
      <c r="F16" s="8">
        <v>3</v>
      </c>
      <c r="G16" s="37">
        <f t="shared" si="0"/>
        <v>0</v>
      </c>
      <c r="H16" s="37" t="s">
        <v>66</v>
      </c>
    </row>
    <row r="17" spans="2:8" x14ac:dyDescent="0.25">
      <c r="B17" s="7" t="s">
        <v>21</v>
      </c>
      <c r="C17" s="2">
        <v>2</v>
      </c>
      <c r="D17" s="38" t="b">
        <v>0</v>
      </c>
      <c r="E17" s="2" t="s">
        <v>22</v>
      </c>
      <c r="F17" s="8">
        <v>2</v>
      </c>
      <c r="G17" s="37">
        <f t="shared" si="0"/>
        <v>0</v>
      </c>
      <c r="H17" s="37" t="s">
        <v>66</v>
      </c>
    </row>
    <row r="18" spans="2:8" x14ac:dyDescent="0.25">
      <c r="B18" s="7" t="s">
        <v>23</v>
      </c>
      <c r="C18" s="2">
        <v>3</v>
      </c>
      <c r="D18" s="38" t="b">
        <v>0</v>
      </c>
      <c r="E18" s="2" t="s">
        <v>24</v>
      </c>
      <c r="F18" s="8">
        <v>2</v>
      </c>
      <c r="G18" s="37">
        <f t="shared" si="0"/>
        <v>0</v>
      </c>
      <c r="H18" s="37" t="s">
        <v>66</v>
      </c>
    </row>
    <row r="19" spans="2:8" x14ac:dyDescent="0.25">
      <c r="B19" s="7" t="s">
        <v>25</v>
      </c>
      <c r="C19" s="2">
        <v>3</v>
      </c>
      <c r="D19" s="38" t="b">
        <v>0</v>
      </c>
      <c r="E19" s="2" t="s">
        <v>26</v>
      </c>
      <c r="F19" s="8">
        <v>3</v>
      </c>
      <c r="G19" s="37">
        <f t="shared" si="0"/>
        <v>0</v>
      </c>
      <c r="H19" s="37" t="s">
        <v>66</v>
      </c>
    </row>
    <row r="20" spans="2:8" ht="30" x14ac:dyDescent="0.25">
      <c r="B20" s="7" t="s">
        <v>27</v>
      </c>
      <c r="C20" s="2">
        <v>4</v>
      </c>
      <c r="D20" s="38" t="b">
        <v>0</v>
      </c>
      <c r="E20" s="2" t="s">
        <v>28</v>
      </c>
      <c r="F20" s="8">
        <v>3</v>
      </c>
      <c r="G20" s="37">
        <f t="shared" si="0"/>
        <v>0</v>
      </c>
      <c r="H20" s="37" t="s">
        <v>66</v>
      </c>
    </row>
    <row r="21" spans="2:8" ht="30" x14ac:dyDescent="0.25">
      <c r="B21" s="7" t="s">
        <v>29</v>
      </c>
      <c r="C21" s="2">
        <v>4</v>
      </c>
      <c r="D21" s="38" t="b">
        <v>0</v>
      </c>
      <c r="E21" s="2" t="s">
        <v>30</v>
      </c>
      <c r="F21" s="8">
        <v>3</v>
      </c>
      <c r="G21" s="37">
        <f t="shared" si="0"/>
        <v>0</v>
      </c>
      <c r="H21" s="37" t="s">
        <v>66</v>
      </c>
    </row>
    <row r="22" spans="2:8" ht="30" x14ac:dyDescent="0.25">
      <c r="B22" s="7" t="s">
        <v>31</v>
      </c>
      <c r="C22" s="2">
        <v>3</v>
      </c>
      <c r="D22" s="38" t="b">
        <v>0</v>
      </c>
      <c r="E22" s="3" t="s">
        <v>32</v>
      </c>
      <c r="F22" s="8">
        <v>4</v>
      </c>
      <c r="G22" s="37">
        <f t="shared" si="0"/>
        <v>0</v>
      </c>
      <c r="H22" s="37" t="s">
        <v>67</v>
      </c>
    </row>
    <row r="23" spans="2:8" x14ac:dyDescent="0.25">
      <c r="B23" s="7" t="s">
        <v>33</v>
      </c>
      <c r="C23" s="2">
        <v>4</v>
      </c>
      <c r="D23" s="38" t="b">
        <v>0</v>
      </c>
      <c r="E23" s="2" t="s">
        <v>34</v>
      </c>
      <c r="F23" s="8">
        <v>3.5</v>
      </c>
      <c r="G23" s="37">
        <f t="shared" si="0"/>
        <v>0</v>
      </c>
      <c r="H23" s="37" t="s">
        <v>66</v>
      </c>
    </row>
    <row r="24" spans="2:8" x14ac:dyDescent="0.25">
      <c r="B24" s="7" t="s">
        <v>35</v>
      </c>
      <c r="C24" s="2">
        <v>4</v>
      </c>
      <c r="D24" s="38" t="b">
        <v>0</v>
      </c>
      <c r="E24" s="2" t="s">
        <v>34</v>
      </c>
      <c r="F24" s="8">
        <v>3.5</v>
      </c>
      <c r="G24" s="37">
        <f t="shared" si="0"/>
        <v>0</v>
      </c>
      <c r="H24" s="37" t="s">
        <v>66</v>
      </c>
    </row>
    <row r="25" spans="2:8" x14ac:dyDescent="0.25">
      <c r="B25" s="7" t="s">
        <v>36</v>
      </c>
      <c r="C25" s="2">
        <v>2</v>
      </c>
      <c r="D25" s="38" t="b">
        <v>0</v>
      </c>
      <c r="E25" s="2" t="s">
        <v>37</v>
      </c>
      <c r="F25" s="8">
        <v>2</v>
      </c>
      <c r="G25" s="37">
        <f t="shared" si="0"/>
        <v>0</v>
      </c>
      <c r="H25" s="37" t="s">
        <v>66</v>
      </c>
    </row>
    <row r="26" spans="2:8" ht="30" x14ac:dyDescent="0.25">
      <c r="B26" s="7" t="s">
        <v>38</v>
      </c>
      <c r="C26" s="2">
        <v>2</v>
      </c>
      <c r="D26" s="38" t="b">
        <v>0</v>
      </c>
      <c r="E26" s="3" t="s">
        <v>39</v>
      </c>
      <c r="F26" s="8">
        <v>2</v>
      </c>
      <c r="G26" s="37">
        <f t="shared" si="0"/>
        <v>0</v>
      </c>
      <c r="H26" s="37" t="s">
        <v>67</v>
      </c>
    </row>
    <row r="27" spans="2:8" x14ac:dyDescent="0.25">
      <c r="B27" s="7" t="s">
        <v>40</v>
      </c>
      <c r="C27" s="2">
        <v>5</v>
      </c>
      <c r="D27" s="38" t="b">
        <v>0</v>
      </c>
      <c r="E27" s="2" t="s">
        <v>41</v>
      </c>
      <c r="F27" s="8">
        <v>4</v>
      </c>
      <c r="G27" s="37">
        <f t="shared" si="0"/>
        <v>0</v>
      </c>
      <c r="H27" s="37" t="s">
        <v>66</v>
      </c>
    </row>
    <row r="28" spans="2:8" x14ac:dyDescent="0.25">
      <c r="B28" s="7" t="s">
        <v>42</v>
      </c>
      <c r="C28" s="2">
        <v>5</v>
      </c>
      <c r="D28" s="38" t="b">
        <v>0</v>
      </c>
      <c r="E28" s="2" t="s">
        <v>41</v>
      </c>
      <c r="F28" s="8">
        <v>4</v>
      </c>
      <c r="G28" s="37">
        <f t="shared" si="0"/>
        <v>0</v>
      </c>
      <c r="H28" s="37" t="s">
        <v>66</v>
      </c>
    </row>
    <row r="29" spans="2:8" ht="30" x14ac:dyDescent="0.25">
      <c r="B29" s="7" t="s">
        <v>43</v>
      </c>
      <c r="C29" s="2">
        <v>2</v>
      </c>
      <c r="D29" s="38" t="b">
        <v>0</v>
      </c>
      <c r="E29" s="3" t="s">
        <v>44</v>
      </c>
      <c r="F29" s="8">
        <v>2</v>
      </c>
      <c r="G29" s="37">
        <f t="shared" si="0"/>
        <v>0</v>
      </c>
      <c r="H29" s="37" t="s">
        <v>67</v>
      </c>
    </row>
    <row r="30" spans="2:8" x14ac:dyDescent="0.25">
      <c r="B30" s="7" t="s">
        <v>45</v>
      </c>
      <c r="C30" s="2">
        <v>5</v>
      </c>
      <c r="D30" s="38" t="b">
        <v>0</v>
      </c>
      <c r="E30" s="2" t="s">
        <v>46</v>
      </c>
      <c r="F30" s="8">
        <v>4</v>
      </c>
      <c r="G30" s="37">
        <f t="shared" si="0"/>
        <v>0</v>
      </c>
      <c r="H30" s="37" t="s">
        <v>66</v>
      </c>
    </row>
    <row r="31" spans="2:8" x14ac:dyDescent="0.25">
      <c r="B31" s="7" t="s">
        <v>47</v>
      </c>
      <c r="C31" s="2">
        <v>5</v>
      </c>
      <c r="D31" s="38" t="b">
        <v>0</v>
      </c>
      <c r="E31" s="2" t="s">
        <v>46</v>
      </c>
      <c r="F31" s="8">
        <v>4</v>
      </c>
      <c r="G31" s="37">
        <f t="shared" si="0"/>
        <v>0</v>
      </c>
      <c r="H31" s="37" t="s">
        <v>66</v>
      </c>
    </row>
    <row r="32" spans="2:8" x14ac:dyDescent="0.25">
      <c r="B32" s="7" t="s">
        <v>48</v>
      </c>
      <c r="C32" s="2">
        <v>4</v>
      </c>
      <c r="D32" s="38" t="b">
        <v>0</v>
      </c>
      <c r="E32" s="2" t="s">
        <v>49</v>
      </c>
      <c r="F32" s="8">
        <v>3.5</v>
      </c>
      <c r="G32" s="37">
        <f t="shared" si="0"/>
        <v>0</v>
      </c>
      <c r="H32" s="37" t="s">
        <v>66</v>
      </c>
    </row>
    <row r="33" spans="2:8" x14ac:dyDescent="0.25">
      <c r="B33" s="7" t="s">
        <v>50</v>
      </c>
      <c r="C33" s="2">
        <v>4</v>
      </c>
      <c r="D33" s="38" t="b">
        <v>0</v>
      </c>
      <c r="E33" s="2" t="s">
        <v>49</v>
      </c>
      <c r="F33" s="8">
        <v>3.5</v>
      </c>
      <c r="G33" s="37">
        <f t="shared" si="0"/>
        <v>0</v>
      </c>
      <c r="H33" s="37" t="s">
        <v>66</v>
      </c>
    </row>
    <row r="34" spans="2:8" ht="30" x14ac:dyDescent="0.25">
      <c r="B34" s="7" t="s">
        <v>51</v>
      </c>
      <c r="C34" s="2">
        <v>3</v>
      </c>
      <c r="D34" s="38" t="b">
        <v>0</v>
      </c>
      <c r="E34" s="3" t="s">
        <v>52</v>
      </c>
      <c r="F34" s="8">
        <v>4</v>
      </c>
      <c r="G34" s="37">
        <f t="shared" si="0"/>
        <v>0</v>
      </c>
      <c r="H34" s="37" t="s">
        <v>67</v>
      </c>
    </row>
    <row r="35" spans="2:8" ht="30" x14ac:dyDescent="0.25">
      <c r="B35" s="7" t="s">
        <v>53</v>
      </c>
      <c r="C35" s="2">
        <v>3</v>
      </c>
      <c r="D35" s="38" t="b">
        <v>0</v>
      </c>
      <c r="E35" s="3" t="s">
        <v>54</v>
      </c>
      <c r="F35" s="8">
        <v>2</v>
      </c>
      <c r="G35" s="37">
        <f t="shared" si="0"/>
        <v>0</v>
      </c>
      <c r="H35" s="37" t="s">
        <v>67</v>
      </c>
    </row>
    <row r="36" spans="2:8" ht="30" x14ac:dyDescent="0.25">
      <c r="B36" s="7" t="s">
        <v>55</v>
      </c>
      <c r="C36" s="2">
        <v>2</v>
      </c>
      <c r="D36" s="38" t="b">
        <v>0</v>
      </c>
      <c r="E36" s="3" t="s">
        <v>56</v>
      </c>
      <c r="F36" s="8">
        <v>2</v>
      </c>
      <c r="G36" s="37">
        <f t="shared" si="0"/>
        <v>0</v>
      </c>
      <c r="H36" s="37" t="s">
        <v>67</v>
      </c>
    </row>
    <row r="37" spans="2:8" x14ac:dyDescent="0.25">
      <c r="B37" s="7" t="s">
        <v>57</v>
      </c>
      <c r="C37" s="2">
        <v>2</v>
      </c>
      <c r="D37" s="38" t="b">
        <v>0</v>
      </c>
      <c r="E37" s="2" t="s">
        <v>58</v>
      </c>
      <c r="F37" s="8">
        <v>2</v>
      </c>
      <c r="G37" s="37">
        <f t="shared" si="0"/>
        <v>0</v>
      </c>
      <c r="H37" s="37" t="s">
        <v>66</v>
      </c>
    </row>
    <row r="38" spans="2:8" x14ac:dyDescent="0.25">
      <c r="B38" s="7" t="s">
        <v>59</v>
      </c>
      <c r="C38" s="2">
        <v>3</v>
      </c>
      <c r="D38" s="38" t="b">
        <v>0</v>
      </c>
      <c r="E38" s="2" t="s">
        <v>59</v>
      </c>
      <c r="F38" s="8">
        <v>3</v>
      </c>
      <c r="G38" s="37">
        <f t="shared" si="0"/>
        <v>0</v>
      </c>
      <c r="H38" s="37" t="s">
        <v>66</v>
      </c>
    </row>
    <row r="39" spans="2:8" ht="15.75" thickBot="1" x14ac:dyDescent="0.3">
      <c r="B39" s="9" t="s">
        <v>60</v>
      </c>
      <c r="C39" s="10">
        <v>3</v>
      </c>
      <c r="D39" s="39" t="b">
        <v>0</v>
      </c>
      <c r="E39" s="11" t="s">
        <v>61</v>
      </c>
      <c r="F39" s="12">
        <v>0</v>
      </c>
      <c r="G39" s="37">
        <f t="shared" si="0"/>
        <v>0</v>
      </c>
      <c r="H39" s="37" t="s">
        <v>68</v>
      </c>
    </row>
  </sheetData>
  <sheetProtection algorithmName="SHA-512" hashValue="I6H6y9HC+1a70e5v2ffl+8D1PAsQfMdQuV5nS2NdSS6AehNAdNUjpKsHY/Ss/Jk7iiyBuAKmquhh7EmOiAcooQ==" saltValue="t35T+SIWcfZyKJByLtjTvw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59BA6-F5E3-4DA8-B635-A64587054686}">
  <dimension ref="B2:E6"/>
  <sheetViews>
    <sheetView showGridLines="0" workbookViewId="0">
      <selection activeCell="C7" sqref="C7"/>
    </sheetView>
  </sheetViews>
  <sheetFormatPr baseColWidth="10" defaultRowHeight="15" x14ac:dyDescent="0.25"/>
  <cols>
    <col min="2" max="2" width="22.42578125" customWidth="1"/>
    <col min="3" max="3" width="13.7109375" customWidth="1"/>
    <col min="4" max="4" width="13.140625" customWidth="1"/>
    <col min="5" max="5" width="13" customWidth="1"/>
  </cols>
  <sheetData>
    <row r="2" spans="2:5" ht="15.75" thickBot="1" x14ac:dyDescent="0.3"/>
    <row r="3" spans="2:5" x14ac:dyDescent="0.25">
      <c r="B3" s="15" t="s">
        <v>69</v>
      </c>
      <c r="C3" s="16" t="s">
        <v>70</v>
      </c>
      <c r="D3" s="16" t="s">
        <v>71</v>
      </c>
      <c r="E3" s="17" t="s">
        <v>72</v>
      </c>
    </row>
    <row r="4" spans="2:5" x14ac:dyDescent="0.25">
      <c r="B4" s="18"/>
      <c r="C4" s="13"/>
      <c r="D4" s="13"/>
      <c r="E4" s="19"/>
    </row>
    <row r="5" spans="2:5" x14ac:dyDescent="0.25">
      <c r="B5" s="18" t="s">
        <v>73</v>
      </c>
      <c r="C5" s="14">
        <f>IT_B!K5</f>
        <v>0</v>
      </c>
      <c r="D5" s="14">
        <v>35</v>
      </c>
      <c r="E5" s="20">
        <f>C5/D5</f>
        <v>0</v>
      </c>
    </row>
    <row r="6" spans="2:5" ht="15.75" thickBot="1" x14ac:dyDescent="0.3">
      <c r="B6" s="21" t="s">
        <v>74</v>
      </c>
      <c r="C6" s="22">
        <f>IT_B!K4</f>
        <v>0</v>
      </c>
      <c r="D6" s="22">
        <v>65</v>
      </c>
      <c r="E6" s="23">
        <f>C6/D6</f>
        <v>0</v>
      </c>
    </row>
  </sheetData>
  <sheetProtection algorithmName="SHA-512" hashValue="M+Ga1D+Wfz9PutjJi76zZBrxdVpCXTVx7VpvUWDYLz/GDmSJY7EvzkhhR+xTxlIKW+MGJJGsZBNiuPofv7NRrw==" saltValue="BSerEibHwfyIZePKzS9BhQ==" spinCount="100000" sheet="1" objects="1" scenarios="1"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98418-5E54-4185-9FF2-B8FC6ABC062A}">
  <dimension ref="B2:K11"/>
  <sheetViews>
    <sheetView showGridLines="0" workbookViewId="0">
      <selection activeCell="B1" sqref="B1"/>
    </sheetView>
  </sheetViews>
  <sheetFormatPr baseColWidth="10" defaultRowHeight="15" x14ac:dyDescent="0.25"/>
  <cols>
    <col min="2" max="2" width="62.7109375" customWidth="1"/>
    <col min="3" max="4" width="10.28515625" customWidth="1"/>
    <col min="5" max="5" width="63.140625" customWidth="1"/>
    <col min="6" max="6" width="12.5703125" customWidth="1"/>
    <col min="7" max="11" width="11.42578125" style="33"/>
  </cols>
  <sheetData>
    <row r="2" spans="2:11" ht="15.75" thickBot="1" x14ac:dyDescent="0.3"/>
    <row r="3" spans="2:11" x14ac:dyDescent="0.25">
      <c r="B3" s="4" t="s">
        <v>75</v>
      </c>
      <c r="C3" s="5" t="s">
        <v>1</v>
      </c>
      <c r="D3" s="5" t="s">
        <v>62</v>
      </c>
      <c r="E3" s="25" t="s">
        <v>76</v>
      </c>
      <c r="F3" s="26" t="s">
        <v>3</v>
      </c>
      <c r="G3" s="34" t="s">
        <v>63</v>
      </c>
      <c r="H3" s="34" t="s">
        <v>64</v>
      </c>
      <c r="J3" s="33" t="s">
        <v>65</v>
      </c>
    </row>
    <row r="4" spans="2:11" x14ac:dyDescent="0.25">
      <c r="B4" s="7" t="s">
        <v>77</v>
      </c>
      <c r="C4" s="2">
        <v>5</v>
      </c>
      <c r="D4" s="38" t="b">
        <v>0</v>
      </c>
      <c r="E4" s="24" t="s">
        <v>77</v>
      </c>
      <c r="F4" s="27">
        <v>5</v>
      </c>
      <c r="G4" s="33">
        <f>IF(D4=TRUE,F4,0)</f>
        <v>0</v>
      </c>
      <c r="H4" s="33" t="s">
        <v>67</v>
      </c>
      <c r="J4" s="33" t="s">
        <v>67</v>
      </c>
      <c r="K4" s="33">
        <f>SUMIF(H:H,J4,G:G)</f>
        <v>0</v>
      </c>
    </row>
    <row r="5" spans="2:11" x14ac:dyDescent="0.25">
      <c r="B5" s="7" t="s">
        <v>78</v>
      </c>
      <c r="C5" s="2">
        <v>5</v>
      </c>
      <c r="D5" s="38" t="b">
        <v>0</v>
      </c>
      <c r="E5" s="24" t="s">
        <v>78</v>
      </c>
      <c r="F5" s="27">
        <v>6</v>
      </c>
      <c r="G5" s="33">
        <f t="shared" ref="G5:G11" si="0">IF(D5=TRUE,F5,0)</f>
        <v>0</v>
      </c>
      <c r="H5" s="33" t="s">
        <v>67</v>
      </c>
      <c r="J5" s="33" t="s">
        <v>89</v>
      </c>
      <c r="K5" s="33">
        <f>SUMIF(H:H,J5,G:G)</f>
        <v>0</v>
      </c>
    </row>
    <row r="6" spans="2:11" x14ac:dyDescent="0.25">
      <c r="B6" s="30" t="s">
        <v>79</v>
      </c>
      <c r="C6" s="31">
        <v>4</v>
      </c>
      <c r="D6" s="40" t="b">
        <v>0</v>
      </c>
      <c r="E6" s="24" t="s">
        <v>79</v>
      </c>
      <c r="F6" s="32">
        <v>6</v>
      </c>
      <c r="G6" s="35">
        <f t="shared" si="0"/>
        <v>0</v>
      </c>
      <c r="H6" s="36" t="s">
        <v>67</v>
      </c>
    </row>
    <row r="7" spans="2:11" x14ac:dyDescent="0.25">
      <c r="B7" s="30"/>
      <c r="C7" s="31"/>
      <c r="D7" s="40"/>
      <c r="E7" s="24" t="s">
        <v>80</v>
      </c>
      <c r="F7" s="32"/>
      <c r="G7" s="35"/>
      <c r="H7" s="36"/>
    </row>
    <row r="8" spans="2:11" x14ac:dyDescent="0.25">
      <c r="B8" s="7" t="s">
        <v>81</v>
      </c>
      <c r="C8" s="2">
        <v>4</v>
      </c>
      <c r="D8" s="38" t="b">
        <v>0</v>
      </c>
      <c r="E8" s="24" t="s">
        <v>82</v>
      </c>
      <c r="F8" s="27">
        <v>4</v>
      </c>
      <c r="G8" s="33">
        <f t="shared" si="0"/>
        <v>0</v>
      </c>
      <c r="H8" s="33" t="s">
        <v>67</v>
      </c>
    </row>
    <row r="9" spans="2:11" x14ac:dyDescent="0.25">
      <c r="B9" s="7" t="s">
        <v>83</v>
      </c>
      <c r="C9" s="2">
        <v>3</v>
      </c>
      <c r="D9" s="38" t="b">
        <v>0</v>
      </c>
      <c r="E9" s="24" t="s">
        <v>84</v>
      </c>
      <c r="F9" s="27">
        <v>2</v>
      </c>
      <c r="G9" s="33">
        <f t="shared" si="0"/>
        <v>0</v>
      </c>
      <c r="H9" s="33" t="s">
        <v>67</v>
      </c>
    </row>
    <row r="10" spans="2:11" ht="30" x14ac:dyDescent="0.25">
      <c r="B10" s="7" t="s">
        <v>85</v>
      </c>
      <c r="C10" s="2">
        <v>4</v>
      </c>
      <c r="D10" s="38" t="b">
        <v>0</v>
      </c>
      <c r="E10" s="24" t="s">
        <v>86</v>
      </c>
      <c r="F10" s="27">
        <v>2</v>
      </c>
      <c r="G10" s="33">
        <f t="shared" si="0"/>
        <v>0</v>
      </c>
      <c r="H10" s="33" t="s">
        <v>89</v>
      </c>
    </row>
    <row r="11" spans="2:11" ht="15.75" thickBot="1" x14ac:dyDescent="0.3">
      <c r="B11" s="9" t="s">
        <v>87</v>
      </c>
      <c r="C11" s="10">
        <v>20</v>
      </c>
      <c r="D11" s="39" t="b">
        <v>0</v>
      </c>
      <c r="E11" s="28" t="s">
        <v>88</v>
      </c>
      <c r="F11" s="29">
        <v>20</v>
      </c>
      <c r="G11" s="33">
        <f t="shared" si="0"/>
        <v>0</v>
      </c>
      <c r="H11" s="33" t="s">
        <v>89</v>
      </c>
    </row>
  </sheetData>
  <sheetProtection algorithmName="SHA-512" hashValue="KWj7tSnq1O/pk6s8P6Px1A2q0sM1zpDNDeIyB5VjN67tr2a1Vu0wWigwxbGc2qchODfZIgVooISmgpLofpxatQ==" saltValue="eh6GycYb/MZuBvo30ibyww==" spinCount="100000" sheet="1" objects="1" scenarios="1"/>
  <mergeCells count="6">
    <mergeCell ref="H6:H7"/>
    <mergeCell ref="B6:B7"/>
    <mergeCell ref="C6:C7"/>
    <mergeCell ref="D6:D7"/>
    <mergeCell ref="F6:F7"/>
    <mergeCell ref="G6:G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0B0B7-01F8-4EE4-AC58-2135C65924B7}">
  <dimension ref="B2:E6"/>
  <sheetViews>
    <sheetView showGridLines="0" workbookViewId="0">
      <selection activeCell="D7" sqref="D7"/>
    </sheetView>
  </sheetViews>
  <sheetFormatPr baseColWidth="10" defaultRowHeight="15" x14ac:dyDescent="0.25"/>
  <cols>
    <col min="2" max="2" width="20.85546875" customWidth="1"/>
    <col min="3" max="3" width="12.85546875" customWidth="1"/>
    <col min="4" max="4" width="13.5703125" customWidth="1"/>
    <col min="5" max="5" width="13" customWidth="1"/>
  </cols>
  <sheetData>
    <row r="2" spans="2:5" ht="15.75" thickBot="1" x14ac:dyDescent="0.3"/>
    <row r="3" spans="2:5" x14ac:dyDescent="0.25">
      <c r="B3" s="15" t="s">
        <v>69</v>
      </c>
      <c r="C3" s="16" t="s">
        <v>70</v>
      </c>
      <c r="D3" s="16" t="s">
        <v>71</v>
      </c>
      <c r="E3" s="17" t="s">
        <v>72</v>
      </c>
    </row>
    <row r="4" spans="2:5" x14ac:dyDescent="0.25">
      <c r="B4" s="18"/>
      <c r="C4" s="13"/>
      <c r="D4" s="13"/>
      <c r="E4" s="19"/>
    </row>
    <row r="5" spans="2:5" x14ac:dyDescent="0.25">
      <c r="B5" s="18" t="s">
        <v>90</v>
      </c>
      <c r="C5" s="14">
        <f>IT_M!K5</f>
        <v>0</v>
      </c>
      <c r="D5" s="14">
        <v>30</v>
      </c>
      <c r="E5" s="20">
        <f>C5/D5</f>
        <v>0</v>
      </c>
    </row>
    <row r="6" spans="2:5" ht="15.75" thickBot="1" x14ac:dyDescent="0.3">
      <c r="B6" s="21" t="s">
        <v>73</v>
      </c>
      <c r="C6" s="22">
        <f>IT_M!K4</f>
        <v>0</v>
      </c>
      <c r="D6" s="22">
        <v>35</v>
      </c>
      <c r="E6" s="23">
        <f>C6/D6</f>
        <v>0</v>
      </c>
    </row>
  </sheetData>
  <sheetProtection algorithmName="SHA-512" hashValue="DGCp6m5YxuvVgqxOKDF4tqNfzfsx25/OfEo23nh9+8ATGtFoaWqU7Ns80XTV0jdsY91Rxir4Evzu+rCn2iFBDw==" saltValue="3uACYNfo6D8zN8ND/GjYsg==" spinCount="100000" sheet="1" objects="1" scenarios="1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IT_B</vt:lpstr>
      <vt:lpstr>Dashboard IT_B</vt:lpstr>
      <vt:lpstr>IT_M</vt:lpstr>
      <vt:lpstr>Dashboard IT_M</vt:lpstr>
    </vt:vector>
  </TitlesOfParts>
  <Company>PLUS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Hubinka Daniela</dc:creator>
  <cp:lastModifiedBy>Hubinka Daniela</cp:lastModifiedBy>
  <dcterms:created xsi:type="dcterms:W3CDTF">2025-06-24T10:59:58Z</dcterms:created>
  <dcterms:modified xsi:type="dcterms:W3CDTF">2025-06-30T13:59:46Z</dcterms:modified>
</cp:coreProperties>
</file>