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0CC8CEB2-322D-4AA2-B098-5AFBAA1CC727}" xr6:coauthVersionLast="47" xr6:coauthVersionMax="47" xr10:uidLastSave="{00000000-0000-0000-0000-000000000000}"/>
  <bookViews>
    <workbookView xWindow="-120" yWindow="-120" windowWidth="29040" windowHeight="17520" xr2:uid="{E835A25A-ABE3-4BFA-AEE2-1DD89FCD55AF}"/>
  </bookViews>
  <sheets>
    <sheet name="M_B" sheetId="1" r:id="rId1"/>
    <sheet name="Dashboard M_B" sheetId="2" r:id="rId2"/>
    <sheet name="M_M" sheetId="3" r:id="rId3"/>
    <sheet name="Dashboard M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C6" i="4"/>
  <c r="C5" i="4"/>
  <c r="K5" i="3"/>
  <c r="K4" i="3"/>
  <c r="G5" i="3"/>
  <c r="G6" i="3"/>
  <c r="G7" i="3"/>
  <c r="G9" i="3"/>
  <c r="G11" i="3"/>
  <c r="G12" i="3"/>
  <c r="G13" i="3"/>
  <c r="G15" i="3"/>
  <c r="G19" i="3"/>
  <c r="G20" i="3"/>
  <c r="G22" i="3"/>
  <c r="G4" i="3"/>
  <c r="E6" i="2"/>
  <c r="E5" i="2"/>
  <c r="C6" i="2"/>
  <c r="C5" i="2"/>
  <c r="K5" i="1"/>
  <c r="K4" i="1"/>
  <c r="G6" i="1"/>
  <c r="G7" i="1"/>
  <c r="G8" i="1"/>
  <c r="G9" i="1"/>
  <c r="G10" i="1"/>
  <c r="G15" i="1"/>
  <c r="G16" i="1"/>
  <c r="G17" i="1"/>
  <c r="G18" i="1"/>
  <c r="G19" i="1"/>
  <c r="G20" i="1"/>
  <c r="G21" i="1"/>
  <c r="G22" i="1"/>
  <c r="G23" i="1"/>
  <c r="G27" i="1"/>
  <c r="G28" i="1"/>
  <c r="G29" i="1"/>
  <c r="G30" i="1"/>
  <c r="G31" i="1"/>
  <c r="G32" i="1"/>
  <c r="G34" i="1"/>
  <c r="G35" i="1"/>
  <c r="G37" i="1"/>
  <c r="G38" i="1"/>
  <c r="G40" i="1"/>
  <c r="G41" i="1"/>
  <c r="G42" i="1"/>
  <c r="G43" i="1"/>
  <c r="G44" i="1"/>
  <c r="G45" i="1"/>
  <c r="G46" i="1"/>
  <c r="G47" i="1"/>
  <c r="G49" i="1"/>
  <c r="G50" i="1"/>
  <c r="G51" i="1"/>
  <c r="G52" i="1"/>
  <c r="G54" i="1"/>
  <c r="G56" i="1"/>
  <c r="G57" i="1"/>
  <c r="G58" i="1"/>
  <c r="G59" i="1"/>
  <c r="G60" i="1"/>
  <c r="G61" i="1"/>
  <c r="G62" i="1"/>
  <c r="G4" i="1"/>
</calcChain>
</file>

<file path=xl/sharedStrings.xml><?xml version="1.0" encoding="utf-8"?>
<sst xmlns="http://schemas.openxmlformats.org/spreadsheetml/2006/main" count="229" uniqueCount="145">
  <si>
    <t>BEd. 2024</t>
  </si>
  <si>
    <t>ECTS</t>
  </si>
  <si>
    <t>BEd. 2026</t>
  </si>
  <si>
    <t xml:space="preserve">ECTS </t>
  </si>
  <si>
    <t>M B 1.1.2 Grundlagen der Mathematik</t>
  </si>
  <si>
    <t>M B 1.1.2 Grundlagen der Mathematik für Lehramt</t>
  </si>
  <si>
    <t>M B 1.1.3 Diskrete Mathematik</t>
  </si>
  <si>
    <t>Keine Entsprechung im Bachelor, wird im Master für M M 1.1.3 Zahlentheorie anerkannt</t>
  </si>
  <si>
    <t>M B 1.1.4 Diskrete Mathematik</t>
  </si>
  <si>
    <t>Keine Entsprechung im Bachelor, wird im Master für M M 1.1.4 Zahlentheorie anerkannt</t>
  </si>
  <si>
    <t>M B 1.1.5 Schulmathematik Grundlagen und Diskrete Mathematik</t>
  </si>
  <si>
    <t>M B 2.1.2 Lineare Algebra II und Geometrie für Lehramt</t>
  </si>
  <si>
    <t>M B 2.1 Lineare Algebra I</t>
  </si>
  <si>
    <t>M B 1.2.4 Lineare Algebra I für Lehramt (STEOP)</t>
  </si>
  <si>
    <t>M B 2.2 Lineare Algebra I</t>
  </si>
  <si>
    <t>M B 1.2.5 Lineare Algebra I für Lehramt</t>
  </si>
  <si>
    <t>M B 2.3 Lineare Algebra II und Geometrie</t>
  </si>
  <si>
    <t>M B 2.2.1 Lineare Algebra II und Geometrie für Lehramt</t>
  </si>
  <si>
    <t>M B 2.4 Lineare Algebra II und Geometrie</t>
  </si>
  <si>
    <t>M B 2.2.2 Lineare Algebra II und Geometrie für Lehramt</t>
  </si>
  <si>
    <t>M B 2.5 Raumgeometrie</t>
  </si>
  <si>
    <t>M B 3.2 Raumgeometrie für Lehramt</t>
  </si>
  <si>
    <t>M B 2.6 Schulmathematik Elementare Geometrie</t>
  </si>
  <si>
    <t>M B 3.3 Schulmathematik Geometrie der Sekundarstufe 1</t>
  </si>
  <si>
    <t>M B 3.1 Analysis I</t>
  </si>
  <si>
    <t>M B 4.1.1 Analysis I</t>
  </si>
  <si>
    <t>M B 3.2 Analysis I</t>
  </si>
  <si>
    <t>M B 4.1.2 Analysis I für Lehramt</t>
  </si>
  <si>
    <t>M B 4.1.4 Analysis II für Lehramt</t>
  </si>
  <si>
    <t>M B 4.2.1 Analysis I für Lehramt</t>
  </si>
  <si>
    <t>M B 4.2.2 Analysis I für Lehramt</t>
  </si>
  <si>
    <t>M B 3.3 Analysis II</t>
  </si>
  <si>
    <t>M B 4.2.3 Analysis II für Lehramt</t>
  </si>
  <si>
    <t>M B 3.4 Analysis II</t>
  </si>
  <si>
    <t>M B 4.2.4 Analysis II für Lehramt</t>
  </si>
  <si>
    <t>M B 3.5 Schulmathematik Analysis</t>
  </si>
  <si>
    <t>M B 4.2.5 Schulmathematik Analysis</t>
  </si>
  <si>
    <t>M B 4.2 Einführung in die Mathematik-Didaktik II</t>
  </si>
  <si>
    <t>M B 5.1 Einführung in die Mathematik-Didaktik</t>
  </si>
  <si>
    <t>M B 4.3 Technologieeinsatz im Mathematikunterricht I</t>
  </si>
  <si>
    <t>M B 5.2 Einsatz von digitalen Werkzeugen im Mathematikunterricht 1</t>
  </si>
  <si>
    <t>M B 5.2 Zahlentheorie</t>
  </si>
  <si>
    <t>Keine Entsprechung im Bachelor, wird im Master für M M 1.1.4 Zahlentheorie für Lehramt anerkannt</t>
  </si>
  <si>
    <t>Keine Entsprechung im Bachelor, wird im Master für M M 1.2.5 Zahlentheorie für Lehramt anerkannt</t>
  </si>
  <si>
    <t>M B 5.3 Schulmathematik Zahlen und Zahlenbereiche</t>
  </si>
  <si>
    <t>Keine Entsprechung im Bachelor, wird im Master für M M 1.2.6 Schulmathematik Zahlen und Zahlenbereiche anerkannt</t>
  </si>
  <si>
    <t>M B 6.1.1 Fachdidaktik Mathematik der Sekundarstufe 1</t>
  </si>
  <si>
    <t>M B 5.3 Fachdidaktik Mathematik der Sekundarstufe 1</t>
  </si>
  <si>
    <t>M B 6.1.2 Fachdidaktik Mathematik der Sekundarstufe 2</t>
  </si>
  <si>
    <t>M B 5.4 Fachdidaktik Mathematik der Sekundarstufe 2</t>
  </si>
  <si>
    <t>M B 6.1.3 FD-Begleitveranstaltung PPS II (Teil der PPS)</t>
  </si>
  <si>
    <t>Siehe PPS</t>
  </si>
  <si>
    <t>M B 6.1.4 Methodik des Mathematikunterrichts</t>
  </si>
  <si>
    <t>M B 5.5 Methodik im Mathematikunterricht</t>
  </si>
  <si>
    <t>M B 6.1.5 Technologieeinsatz im Mathematikunterricht II</t>
  </si>
  <si>
    <t>Keine Entsprechung im Bachelor, wird im Master für M M 4.2 Einsatz von digitalen Werkzeugen im Mathematikunterricht 2 anerkannt</t>
  </si>
  <si>
    <t>M B 6.1.6 FD-Begleitveranstaltung PPS III (Teil der PPS)</t>
  </si>
  <si>
    <t>M B 7.5 Schulmathematik Wahrscheinlichkeitsrechnung &amp; Statistik</t>
  </si>
  <si>
    <t>Keine Entsprechung im Bachelor, wird im Master für M M 1.1.5 Wahrscheinlichkeitsrechnung anerkannt</t>
  </si>
  <si>
    <t>M B 7.2 Wahrscheinlichkeitsrechnung</t>
  </si>
  <si>
    <t>Keine Entsprechung im Bachelor, wird im Master für M M 1.1.6 Wahrscheinlichkeitsrechnung für Lehramt anerkannt</t>
  </si>
  <si>
    <t>M B 7.1 Wahrscheinlichkeitsrechnung</t>
  </si>
  <si>
    <t>Keine Entsprechung im Bachelor, wird im Master für M M 1.2.2 Wahrscheinlichkeitsrechnung &amp; Statistik für Lehramt anerkannt</t>
  </si>
  <si>
    <t>Keine Entsprechung im Bachelor, wird im Master für M M 1.2.3 Wahrscheinlichkeitsrechnung &amp; Statistik für Lehramt anerkannt</t>
  </si>
  <si>
    <t>M B 7.3 Statistik</t>
  </si>
  <si>
    <t>M B 7.4 Statistik</t>
  </si>
  <si>
    <t>Keine Entsprechung im Bachelor, wird im Master für M M 1.2.4 Schulmathematik Wahrscheinlichkeitsrechnung &amp; Statistik anerkannt</t>
  </si>
  <si>
    <t>M B 8.1 Geometrie</t>
  </si>
  <si>
    <t>M B 3.1 Geometrie für Lehramt</t>
  </si>
  <si>
    <t>M B 8.2 Geometrie-Software</t>
  </si>
  <si>
    <t>Keine Entsprechung im Bachelor, wird im Master für M M 3.1 Geometrie-Software anerkannt</t>
  </si>
  <si>
    <t>M B 9.1 Proseminar für LA-Mathematik</t>
  </si>
  <si>
    <t>M B 6.1 Proseminar für LA-Mathematik</t>
  </si>
  <si>
    <t>M B 9.2 Vertiefung (Lehrveranstaltungen im Umfang von mind. 5 ECTS aus dem Wahlfachangebot für das Lehramtsstudium im Unterrichtsfach Mathematik)</t>
  </si>
  <si>
    <t>M B BA Bachelorarbeit</t>
  </si>
  <si>
    <t>M B 6.4 Bachelorarbeit</t>
  </si>
  <si>
    <r>
      <t xml:space="preserve">M B 1.1.1 Einführung in das Mathematikstudium und dessen Umfeld </t>
    </r>
    <r>
      <rPr>
        <i/>
        <sz val="11"/>
        <color theme="1"/>
        <rFont val="Aptos Narrow"/>
        <family val="2"/>
        <scheme val="minor"/>
      </rPr>
      <t>und</t>
    </r>
  </si>
  <si>
    <r>
      <t>M B 1.1.1 Grundlagen der Mathematik (STEOP)</t>
    </r>
    <r>
      <rPr>
        <i/>
        <sz val="11"/>
        <color theme="1"/>
        <rFont val="Aptos Narrow"/>
        <family val="2"/>
        <scheme val="minor"/>
      </rPr>
      <t xml:space="preserve"> und</t>
    </r>
  </si>
  <si>
    <r>
      <t xml:space="preserve">Freie Wahlfächer </t>
    </r>
    <r>
      <rPr>
        <i/>
        <sz val="11"/>
        <color theme="1"/>
        <rFont val="Aptos Narrow"/>
        <family val="2"/>
        <scheme val="minor"/>
      </rPr>
      <t>im Umfang von 1 ECTS</t>
    </r>
  </si>
  <si>
    <r>
      <t xml:space="preserve">M B 1.1.1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M B 1.1.3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M B 1.1.4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M B 1.1.5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2 ECTS aus M B 9.2</t>
    </r>
  </si>
  <si>
    <r>
      <t xml:space="preserve">M B 2.1 Lineare Algebra I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</si>
  <si>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1.1.5 Lineare Algebra I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</si>
  <si>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2.2 Lineare Algebra I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</si>
  <si>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1.1.6 Lineare Algebra I für Lehramt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</si>
  <si>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2.3 Lineare Algebra II und Geometrie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</si>
  <si>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2.1.1 Lineare Algebra II und Geometrie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</si>
  <si>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2.4 Lineare Algebra II und Geometrie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</si>
  <si>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1.1.1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M B 1.1.3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M B 1.1.4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M B 1.1.5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2 ECTS aus M B 9.2 </t>
    </r>
  </si>
  <si>
    <r>
      <t xml:space="preserve">M B 3.3 Analysis II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</si>
  <si>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4.1.3 Analysis II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</si>
  <si>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3.4 Analysis II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</si>
  <si>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3.5 Schulmathematik Analysis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</si>
  <si>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4.1 Einführung in die Mathematik-Didaktik I </t>
    </r>
    <r>
      <rPr>
        <i/>
        <sz val="11"/>
        <color theme="1"/>
        <rFont val="Aptos Narrow"/>
        <family val="2"/>
        <scheme val="minor"/>
      </rPr>
      <t>oder</t>
    </r>
  </si>
  <si>
    <r>
      <t xml:space="preserve">M B 5.1 Zahlentheorie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</si>
  <si>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5.3 Schulmathematik Zahlen und Zahlenbereiche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M B 1.1.1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M B 1.1.3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M B 1.1.4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M B 1.1.5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2 ECTS aus M B 9.2</t>
    </r>
  </si>
  <si>
    <r>
      <t xml:space="preserve">M B 7.1 Wahrscheinlichkeitsrechnung </t>
    </r>
    <r>
      <rPr>
        <i/>
        <sz val="11"/>
        <color theme="1"/>
        <rFont val="Aptos Narrow"/>
        <family val="2"/>
        <scheme val="minor"/>
      </rPr>
      <t>und</t>
    </r>
  </si>
  <si>
    <r>
      <t xml:space="preserve">M B 1.1.3 Statistik </t>
    </r>
    <r>
      <rPr>
        <i/>
        <sz val="11"/>
        <color theme="1"/>
        <rFont val="Aptos Narrow"/>
        <family val="2"/>
        <scheme val="minor"/>
      </rPr>
      <t>oder</t>
    </r>
  </si>
  <si>
    <r>
      <t xml:space="preserve">kann als </t>
    </r>
    <r>
      <rPr>
        <sz val="11"/>
        <color theme="1"/>
        <rFont val="Aptos Narrow"/>
        <family val="2"/>
        <scheme val="minor"/>
      </rPr>
      <t xml:space="preserve">M B 2.2.4 Vertiefung Wahlpflichtfächer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M B 4.2.7 Vertiefung Wahlpflichtfächer</t>
    </r>
    <r>
      <rPr>
        <i/>
        <sz val="11"/>
        <color theme="1"/>
        <rFont val="Aptos Narrow"/>
        <family val="2"/>
        <scheme val="minor"/>
      </rPr>
      <t xml:space="preserve"> im Umfang von 2 ECTS anerkannt werden</t>
    </r>
  </si>
  <si>
    <r>
      <t xml:space="preserve">M B 1.1.4 Statistik für Lehramt </t>
    </r>
    <r>
      <rPr>
        <i/>
        <sz val="11"/>
        <color theme="1"/>
        <rFont val="Aptos Narrow"/>
        <family val="2"/>
        <scheme val="minor"/>
      </rPr>
      <t>oder</t>
    </r>
  </si>
  <si>
    <r>
      <t xml:space="preserve">Die entsprechenden Lehrveranstaltungen werden als </t>
    </r>
    <r>
      <rPr>
        <sz val="11"/>
        <color theme="1"/>
        <rFont val="Aptos Narrow"/>
        <family val="2"/>
        <scheme val="minor"/>
      </rPr>
      <t>M B 2.2.4 Vertiefung Wahlpflichtfächer</t>
    </r>
    <r>
      <rPr>
        <i/>
        <sz val="11"/>
        <color theme="1"/>
        <rFont val="Aptos Narrow"/>
        <family val="2"/>
        <scheme val="minor"/>
      </rPr>
      <t xml:space="preserve"> oder</t>
    </r>
    <r>
      <rPr>
        <sz val="11"/>
        <color theme="1"/>
        <rFont val="Aptos Narrow"/>
        <family val="2"/>
        <scheme val="minor"/>
      </rPr>
      <t xml:space="preserve"> M B 4.2.7 Vertiefung Wahlpflichtfächer</t>
    </r>
    <r>
      <rPr>
        <i/>
        <sz val="11"/>
        <color theme="1"/>
        <rFont val="Aptos Narrow"/>
        <family val="2"/>
        <scheme val="minor"/>
      </rPr>
      <t xml:space="preserve"> oder im Master für </t>
    </r>
    <r>
      <rPr>
        <sz val="11"/>
        <color theme="1"/>
        <rFont val="Aptos Narrow"/>
        <family val="2"/>
        <scheme val="minor"/>
      </rPr>
      <t>M M 2.5 Vertiefung Wahlpflichtfächer</t>
    </r>
    <r>
      <rPr>
        <i/>
        <sz val="11"/>
        <color theme="1"/>
        <rFont val="Aptos Narrow"/>
        <family val="2"/>
        <scheme val="minor"/>
      </rPr>
      <t xml:space="preserve"> oder </t>
    </r>
    <r>
      <rPr>
        <sz val="11"/>
        <color theme="1"/>
        <rFont val="Aptos Narrow"/>
        <family val="2"/>
        <scheme val="minor"/>
      </rPr>
      <t>M M 5.1.1 Wahlpflichtfächer: Inhaltlich-methodische Vertiefung</t>
    </r>
    <r>
      <rPr>
        <i/>
        <sz val="11"/>
        <color theme="1"/>
        <rFont val="Aptos Narrow"/>
        <family val="2"/>
        <scheme val="minor"/>
      </rPr>
      <t xml:space="preserve"> oder </t>
    </r>
    <r>
      <rPr>
        <sz val="11"/>
        <color theme="1"/>
        <rFont val="Aptos Narrow"/>
        <family val="2"/>
        <scheme val="minor"/>
      </rPr>
      <t>M M 5.2.1</t>
    </r>
    <r>
      <rPr>
        <i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Wahlpflichtfächer: Inhaltlich-methodische Vertiefung</t>
    </r>
    <r>
      <rPr>
        <i/>
        <sz val="11"/>
        <color theme="1"/>
        <rFont val="Aptos Narrow"/>
        <family val="2"/>
        <scheme val="minor"/>
      </rPr>
      <t xml:space="preserve"> anerkannt</t>
    </r>
  </si>
  <si>
    <r>
      <t xml:space="preserve">M B 1.1.1 Einführung in das Mathematikstudium und dessen Umfeld (STEOP)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M B 1.1.2 Grundlagen der Mathematik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M B 2.1 Lineare Algebra I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M B 2.2 Lineare Algebra I </t>
    </r>
    <r>
      <rPr>
        <i/>
        <sz val="11"/>
        <color theme="1"/>
        <rFont val="Aptos Narrow"/>
        <family val="2"/>
        <scheme val="minor"/>
      </rPr>
      <t xml:space="preserve">und </t>
    </r>
    <r>
      <rPr>
        <sz val="11"/>
        <color theme="1"/>
        <rFont val="Aptos Narrow"/>
        <family val="2"/>
        <scheme val="minor"/>
      </rPr>
      <t xml:space="preserve">M B 2.3 Lineare Algebra II und Geometrie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M B 2.4 Lineare Algebra II und Geometrie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sämtliche Lehrveranstaltungen des Moduls M B 3 Analysis (M B 3.1-5)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M B 6.1.2 Fachdidaktik Mathematik der Sekundarstufe 2 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M B 7.3 Statistik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M B 7.4 Statistik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M B 7.5 Schulmathematik Wahrscheinlichkeitsrechnung &amp; Statistik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M B 8.1 Geometrie</t>
    </r>
  </si>
  <si>
    <r>
      <t xml:space="preserve">M B 1.1.1-6 (Grundlagen der Mathematik (STEOP), Grundlagen der Mathematik für Lehramt, Statistik, Statistik für Lehramt, Lineare Algebra I, Lineare Algebra I für Lehramt) </t>
    </r>
    <r>
      <rPr>
        <i/>
        <sz val="11"/>
        <color theme="1"/>
        <rFont val="Aptos Narrow"/>
        <family val="2"/>
        <scheme val="minor"/>
      </rPr>
      <t>und</t>
    </r>
    <r>
      <rPr>
        <sz val="11"/>
        <color theme="1"/>
        <rFont val="Aptos Narrow"/>
        <family val="2"/>
        <scheme val="minor"/>
      </rPr>
      <t xml:space="preserve"> M B 2.1.1</t>
    </r>
    <r>
      <rPr>
        <i/>
        <sz val="11"/>
        <color theme="1"/>
        <rFont val="Aptos Narrow"/>
        <family val="2"/>
        <scheme val="minor"/>
      </rPr>
      <t xml:space="preserve"> Lineare Algebra II und Geometrie und</t>
    </r>
    <r>
      <rPr>
        <sz val="11"/>
        <color theme="1"/>
        <rFont val="Aptos Narrow"/>
        <family val="2"/>
        <scheme val="minor"/>
      </rPr>
      <t xml:space="preserve"> M B 2.1.2 Lineare Algebra II und Geometrie </t>
    </r>
    <r>
      <rPr>
        <i/>
        <sz val="11"/>
        <color theme="1"/>
        <rFont val="Aptos Narrow"/>
        <family val="2"/>
        <scheme val="minor"/>
      </rPr>
      <t xml:space="preserve">und </t>
    </r>
    <r>
      <rPr>
        <sz val="11"/>
        <color theme="1"/>
        <rFont val="Aptos Narrow"/>
        <family val="2"/>
        <scheme val="minor"/>
      </rPr>
      <t xml:space="preserve">M B 4.1.1-4 (Analysis I, Analysis I für Lehramt, Analysis II, Analysis II für Lehramt) </t>
    </r>
    <r>
      <rPr>
        <i/>
        <sz val="11"/>
        <color theme="1"/>
        <rFont val="Aptos Narrow"/>
        <family val="2"/>
        <scheme val="minor"/>
      </rPr>
      <t xml:space="preserve">und </t>
    </r>
    <r>
      <rPr>
        <sz val="11"/>
        <color theme="1"/>
        <rFont val="Aptos Narrow"/>
        <family val="2"/>
        <scheme val="minor"/>
      </rPr>
      <t xml:space="preserve">Freie Wahlfächer </t>
    </r>
    <r>
      <rPr>
        <i/>
        <sz val="11"/>
        <color theme="1"/>
        <rFont val="Aptos Narrow"/>
        <family val="2"/>
        <scheme val="minor"/>
      </rPr>
      <t>im Umfang von 1 ECTS</t>
    </r>
  </si>
  <si>
    <t>Absolviert</t>
  </si>
  <si>
    <t>LV OK</t>
  </si>
  <si>
    <t>CODE</t>
  </si>
  <si>
    <t>SUMME</t>
  </si>
  <si>
    <t>BED</t>
  </si>
  <si>
    <t>MED</t>
  </si>
  <si>
    <t>KE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</si>
  <si>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</si>
  <si>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</si>
  <si>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</si>
  <si>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</si>
  <si>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</si>
  <si>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</si>
  <si>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</si>
  <si>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</si>
  <si>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M M 1.1 Fachdidaktisches Seminar</t>
  </si>
  <si>
    <t>M M 4.1 Fachdidaktisches Seminar</t>
  </si>
  <si>
    <t>M M 1.2 Fachdidaktisches Projekt</t>
  </si>
  <si>
    <t>M M 2.2 Aktuelle Themen im Mathematikunterricht</t>
  </si>
  <si>
    <t>M M 1.3.1 Geschichte der Mathematik</t>
  </si>
  <si>
    <t>M M 2.1 Geschichte der Mathematik</t>
  </si>
  <si>
    <t>M M 1.3.2 Philosophie der Mathematik</t>
  </si>
  <si>
    <t>M M 1.3.3 Gendersensibler Mathematikunterricht</t>
  </si>
  <si>
    <t>M M 2.1 Angewandte Mathematik</t>
  </si>
  <si>
    <t>M M 1.1.1 Angewandte Mathematik</t>
  </si>
  <si>
    <t>M M 2.2 Angewandte Mathematik</t>
  </si>
  <si>
    <t>M M 1.1.2 Angewandte Mathematik für Lehramt</t>
  </si>
  <si>
    <t>M M 1.2.1 Angewandte Mathematik für Lehramt</t>
  </si>
  <si>
    <t>M M 2.3 Wahlfächer: Lehrveranstaltungen im Umfang von mindestens 7 ECTS aus dem Wahlfachangebot für das Lehramtsstudium im Unterrichtsfach Mathematik</t>
  </si>
  <si>
    <t>M M 5.2.1 Wahlpflichtfächer: Inhaltlich-methodische Vertiefung</t>
  </si>
  <si>
    <t>M M 3.1 Fachdidaktik im UF Mathematik</t>
  </si>
  <si>
    <t>M M 4.1.1 Seminar zur Masterarbeit für LA-Mathematik</t>
  </si>
  <si>
    <t>M M 5.1.2 Begleitung zur Masterarbeit</t>
  </si>
  <si>
    <t>M M 4.1.2 Masterarbeit</t>
  </si>
  <si>
    <t>M M 5.1.3 Masterarbeit</t>
  </si>
  <si>
    <r>
      <t xml:space="preserve">M M 2.1 Geschichte der Mathematik </t>
    </r>
    <r>
      <rPr>
        <i/>
        <sz val="11"/>
        <color theme="1"/>
        <rFont val="Aptos Narrow"/>
        <family val="2"/>
        <scheme val="minor"/>
      </rPr>
      <t>oder</t>
    </r>
  </si>
  <si>
    <r>
      <t>M M 2.5 Vertiefung Wahlpflichtfächer</t>
    </r>
    <r>
      <rPr>
        <i/>
        <sz val="11"/>
        <color theme="1"/>
        <rFont val="Aptos Narrow"/>
        <family val="2"/>
        <scheme val="minor"/>
      </rPr>
      <t xml:space="preserve"> im Umfang von 2 ECTS</t>
    </r>
  </si>
  <si>
    <r>
      <t xml:space="preserve">M M 2.1 Angewandte Mathematik </t>
    </r>
    <r>
      <rPr>
        <i/>
        <sz val="11"/>
        <color theme="1"/>
        <rFont val="Aptos Narrow"/>
        <family val="2"/>
        <scheme val="minor"/>
      </rPr>
      <t>und</t>
    </r>
  </si>
  <si>
    <r>
      <t>M M 2.5 Vertiefung Wahlpflichtfächer</t>
    </r>
    <r>
      <rPr>
        <i/>
        <sz val="11"/>
        <color rgb="FF000000"/>
        <rFont val="Aptos Narrow"/>
        <family val="2"/>
        <scheme val="minor"/>
      </rPr>
      <t xml:space="preserve"> und</t>
    </r>
  </si>
  <si>
    <r>
      <t xml:space="preserve">M M 5.1.1 Wahlpflichtfächer: Inhaltlich-methodische Vertiefung </t>
    </r>
    <r>
      <rPr>
        <i/>
        <sz val="11"/>
        <color theme="1"/>
        <rFont val="Aptos Narrow"/>
        <family val="2"/>
        <scheme val="minor"/>
      </rPr>
      <t>(im Umfang von 4 ECTS)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oder</t>
    </r>
  </si>
  <si>
    <r>
      <t>M M 5.1.1 Wahlpflichtfächer: Inhaltlich-methodische Vertiefung</t>
    </r>
    <r>
      <rPr>
        <i/>
        <sz val="11"/>
        <color rgb="FF000000"/>
        <rFont val="Aptos Narrow"/>
        <family val="2"/>
        <scheme val="minor"/>
      </rPr>
      <t xml:space="preserve"> (im Umfang von 2 ECTS) und</t>
    </r>
  </si>
  <si>
    <t>MA</t>
  </si>
  <si>
    <t>Masterarbeitsmodul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</si>
</sst>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13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0" fillId="0" borderId="1" xfId="0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M_B'!$B$5:$B$6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M_B'!$E$5:$E$6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5-4149-8CC4-71B83C353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0552127"/>
        <c:axId val="1300550207"/>
      </c:barChart>
      <c:catAx>
        <c:axId val="13005521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0550207"/>
        <c:crosses val="autoZero"/>
        <c:auto val="1"/>
        <c:lblAlgn val="ctr"/>
        <c:lblOffset val="100"/>
        <c:noMultiLvlLbl val="0"/>
      </c:catAx>
      <c:valAx>
        <c:axId val="130055020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055212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M_M'!$B$5:$B$6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M_M'!$E$5:$E$6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2-47CD-A9D8-81962A38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44698863"/>
        <c:axId val="944700783"/>
      </c:barChart>
      <c:catAx>
        <c:axId val="9446988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4700783"/>
        <c:crosses val="autoZero"/>
        <c:auto val="1"/>
        <c:lblAlgn val="ctr"/>
        <c:lblOffset val="100"/>
        <c:noMultiLvlLbl val="0"/>
      </c:catAx>
      <c:valAx>
        <c:axId val="94470078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46988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4762</xdr:rowOff>
    </xdr:from>
    <xdr:to>
      <xdr:col>15</xdr:col>
      <xdr:colOff>19050</xdr:colOff>
      <xdr:row>26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165ED3-5162-DF8E-7B7F-85FEA54AA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4761</xdr:rowOff>
    </xdr:from>
    <xdr:to>
      <xdr:col>16</xdr:col>
      <xdr:colOff>0</xdr:colOff>
      <xdr:row>23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DE966D7-6E0B-6861-BC96-54CBC9DF4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7AEA5-8B1B-4D39-BF75-E04132078958}">
  <dimension ref="B2:K62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11.42578125" style="1"/>
    <col min="2" max="2" width="64.42578125" style="1" customWidth="1"/>
    <col min="3" max="4" width="11.42578125" style="1"/>
    <col min="5" max="5" width="65.5703125" style="1" customWidth="1"/>
    <col min="6" max="6" width="11.42578125" style="1"/>
    <col min="7" max="11" width="11.42578125" style="34"/>
    <col min="12" max="16384" width="11.42578125" style="1"/>
  </cols>
  <sheetData>
    <row r="2" spans="2:11" ht="15.75" thickBot="1" x14ac:dyDescent="0.3"/>
    <row r="3" spans="2:11" x14ac:dyDescent="0.25">
      <c r="B3" s="4" t="s">
        <v>0</v>
      </c>
      <c r="C3" s="5" t="s">
        <v>1</v>
      </c>
      <c r="D3" s="5" t="s">
        <v>102</v>
      </c>
      <c r="E3" s="5" t="s">
        <v>2</v>
      </c>
      <c r="F3" s="6" t="s">
        <v>3</v>
      </c>
      <c r="G3" s="34" t="s">
        <v>103</v>
      </c>
      <c r="H3" s="34" t="s">
        <v>104</v>
      </c>
      <c r="J3" s="34" t="s">
        <v>105</v>
      </c>
    </row>
    <row r="4" spans="2:11" ht="30" x14ac:dyDescent="0.25">
      <c r="B4" s="7" t="s">
        <v>76</v>
      </c>
      <c r="C4" s="27">
        <v>5</v>
      </c>
      <c r="D4" s="39" t="b">
        <v>0</v>
      </c>
      <c r="E4" s="2" t="s">
        <v>77</v>
      </c>
      <c r="F4" s="29">
        <v>5</v>
      </c>
      <c r="G4" s="37">
        <f>IF(D4=TRUE,F4,0)</f>
        <v>0</v>
      </c>
      <c r="H4" s="38" t="s">
        <v>106</v>
      </c>
      <c r="J4" s="34" t="s">
        <v>106</v>
      </c>
      <c r="K4" s="34">
        <f>SUMIF(H:H,J4,G:G)</f>
        <v>0</v>
      </c>
    </row>
    <row r="5" spans="2:11" x14ac:dyDescent="0.25">
      <c r="B5" s="7" t="s">
        <v>4</v>
      </c>
      <c r="C5" s="27"/>
      <c r="D5" s="39"/>
      <c r="E5" s="2" t="s">
        <v>78</v>
      </c>
      <c r="F5" s="29"/>
      <c r="G5" s="37"/>
      <c r="H5" s="38"/>
      <c r="J5" s="34" t="s">
        <v>107</v>
      </c>
      <c r="K5" s="34">
        <f>SUMIF(H:H,J5,G:G)</f>
        <v>0</v>
      </c>
    </row>
    <row r="6" spans="2:11" ht="30" x14ac:dyDescent="0.25">
      <c r="B6" s="7" t="s">
        <v>79</v>
      </c>
      <c r="C6" s="2">
        <v>2</v>
      </c>
      <c r="D6" s="40" t="b">
        <v>0</v>
      </c>
      <c r="E6" s="2" t="s">
        <v>5</v>
      </c>
      <c r="F6" s="8">
        <v>1.5</v>
      </c>
      <c r="G6" s="35">
        <f t="shared" ref="G6:G62" si="0">IF(D6=TRUE,F6,0)</f>
        <v>0</v>
      </c>
      <c r="H6" s="36" t="s">
        <v>106</v>
      </c>
    </row>
    <row r="7" spans="2:11" ht="30" x14ac:dyDescent="0.25">
      <c r="B7" s="7" t="s">
        <v>6</v>
      </c>
      <c r="C7" s="2">
        <v>2</v>
      </c>
      <c r="D7" s="40" t="b">
        <v>0</v>
      </c>
      <c r="E7" s="3" t="s">
        <v>7</v>
      </c>
      <c r="F7" s="8">
        <v>3</v>
      </c>
      <c r="G7" s="35">
        <f t="shared" si="0"/>
        <v>0</v>
      </c>
      <c r="H7" s="36" t="s">
        <v>107</v>
      </c>
    </row>
    <row r="8" spans="2:11" ht="30" x14ac:dyDescent="0.25">
      <c r="B8" s="7" t="s">
        <v>8</v>
      </c>
      <c r="C8" s="2">
        <v>2</v>
      </c>
      <c r="D8" s="40" t="b">
        <v>0</v>
      </c>
      <c r="E8" s="3" t="s">
        <v>9</v>
      </c>
      <c r="F8" s="8">
        <v>1.5</v>
      </c>
      <c r="G8" s="35">
        <f t="shared" si="0"/>
        <v>0</v>
      </c>
      <c r="H8" s="36" t="s">
        <v>107</v>
      </c>
    </row>
    <row r="9" spans="2:11" x14ac:dyDescent="0.25">
      <c r="B9" s="7" t="s">
        <v>10</v>
      </c>
      <c r="C9" s="2">
        <v>2</v>
      </c>
      <c r="D9" s="40" t="b">
        <v>0</v>
      </c>
      <c r="E9" s="2" t="s">
        <v>5</v>
      </c>
      <c r="F9" s="8">
        <v>1.5</v>
      </c>
      <c r="G9" s="35">
        <f t="shared" si="0"/>
        <v>0</v>
      </c>
      <c r="H9" s="36" t="s">
        <v>106</v>
      </c>
    </row>
    <row r="10" spans="2:11" x14ac:dyDescent="0.25">
      <c r="B10" s="7" t="s">
        <v>80</v>
      </c>
      <c r="C10" s="30">
        <v>13</v>
      </c>
      <c r="D10" s="39" t="b">
        <v>0</v>
      </c>
      <c r="E10" s="2" t="s">
        <v>81</v>
      </c>
      <c r="F10" s="28">
        <v>12.5</v>
      </c>
      <c r="G10" s="37">
        <f t="shared" si="0"/>
        <v>0</v>
      </c>
      <c r="H10" s="38" t="s">
        <v>106</v>
      </c>
    </row>
    <row r="11" spans="2:11" x14ac:dyDescent="0.25">
      <c r="B11" s="7" t="s">
        <v>82</v>
      </c>
      <c r="C11" s="30"/>
      <c r="D11" s="39"/>
      <c r="E11" s="2" t="s">
        <v>83</v>
      </c>
      <c r="F11" s="28"/>
      <c r="G11" s="37"/>
      <c r="H11" s="38"/>
    </row>
    <row r="12" spans="2:11" x14ac:dyDescent="0.25">
      <c r="B12" s="7" t="s">
        <v>84</v>
      </c>
      <c r="C12" s="30"/>
      <c r="D12" s="39"/>
      <c r="E12" s="2" t="s">
        <v>85</v>
      </c>
      <c r="F12" s="28"/>
      <c r="G12" s="37"/>
      <c r="H12" s="38"/>
    </row>
    <row r="13" spans="2:11" x14ac:dyDescent="0.25">
      <c r="B13" s="7" t="s">
        <v>86</v>
      </c>
      <c r="C13" s="30"/>
      <c r="D13" s="39"/>
      <c r="E13" s="24" t="s">
        <v>11</v>
      </c>
      <c r="F13" s="28"/>
      <c r="G13" s="37"/>
      <c r="H13" s="38"/>
    </row>
    <row r="14" spans="2:11" ht="30" x14ac:dyDescent="0.25">
      <c r="B14" s="7" t="s">
        <v>87</v>
      </c>
      <c r="C14" s="30"/>
      <c r="D14" s="39"/>
      <c r="E14" s="31"/>
      <c r="F14" s="28"/>
      <c r="G14" s="37"/>
      <c r="H14" s="38"/>
    </row>
    <row r="15" spans="2:11" x14ac:dyDescent="0.25">
      <c r="B15" s="7" t="s">
        <v>12</v>
      </c>
      <c r="C15" s="2">
        <v>4</v>
      </c>
      <c r="D15" s="40" t="b">
        <v>0</v>
      </c>
      <c r="E15" s="2" t="s">
        <v>13</v>
      </c>
      <c r="F15" s="8">
        <v>4</v>
      </c>
      <c r="G15" s="35">
        <f t="shared" si="0"/>
        <v>0</v>
      </c>
      <c r="H15" s="36" t="s">
        <v>106</v>
      </c>
    </row>
    <row r="16" spans="2:11" x14ac:dyDescent="0.25">
      <c r="B16" s="7" t="s">
        <v>14</v>
      </c>
      <c r="C16" s="2">
        <v>3</v>
      </c>
      <c r="D16" s="40" t="b">
        <v>0</v>
      </c>
      <c r="E16" s="2" t="s">
        <v>15</v>
      </c>
      <c r="F16" s="8">
        <v>3</v>
      </c>
      <c r="G16" s="35">
        <f t="shared" si="0"/>
        <v>0</v>
      </c>
      <c r="H16" s="36" t="s">
        <v>106</v>
      </c>
    </row>
    <row r="17" spans="2:8" x14ac:dyDescent="0.25">
      <c r="B17" s="7" t="s">
        <v>16</v>
      </c>
      <c r="C17" s="2">
        <v>2</v>
      </c>
      <c r="D17" s="40" t="b">
        <v>0</v>
      </c>
      <c r="E17" s="2" t="s">
        <v>17</v>
      </c>
      <c r="F17" s="8">
        <v>2</v>
      </c>
      <c r="G17" s="35">
        <f t="shared" si="0"/>
        <v>0</v>
      </c>
      <c r="H17" s="36" t="s">
        <v>106</v>
      </c>
    </row>
    <row r="18" spans="2:8" x14ac:dyDescent="0.25">
      <c r="B18" s="7" t="s">
        <v>18</v>
      </c>
      <c r="C18" s="2">
        <v>2</v>
      </c>
      <c r="D18" s="40" t="b">
        <v>0</v>
      </c>
      <c r="E18" s="2" t="s">
        <v>19</v>
      </c>
      <c r="F18" s="8">
        <v>2</v>
      </c>
      <c r="G18" s="35">
        <f t="shared" si="0"/>
        <v>0</v>
      </c>
      <c r="H18" s="36" t="s">
        <v>106</v>
      </c>
    </row>
    <row r="19" spans="2:8" x14ac:dyDescent="0.25">
      <c r="B19" s="7" t="s">
        <v>20</v>
      </c>
      <c r="C19" s="2">
        <v>2</v>
      </c>
      <c r="D19" s="40" t="b">
        <v>0</v>
      </c>
      <c r="E19" s="2" t="s">
        <v>21</v>
      </c>
      <c r="F19" s="8">
        <v>2</v>
      </c>
      <c r="G19" s="35">
        <f t="shared" si="0"/>
        <v>0</v>
      </c>
      <c r="H19" s="36" t="s">
        <v>106</v>
      </c>
    </row>
    <row r="20" spans="2:8" x14ac:dyDescent="0.25">
      <c r="B20" s="7" t="s">
        <v>22</v>
      </c>
      <c r="C20" s="2">
        <v>2</v>
      </c>
      <c r="D20" s="40" t="b">
        <v>0</v>
      </c>
      <c r="E20" s="2" t="s">
        <v>23</v>
      </c>
      <c r="F20" s="8">
        <v>2</v>
      </c>
      <c r="G20" s="35">
        <f t="shared" si="0"/>
        <v>0</v>
      </c>
      <c r="H20" s="36" t="s">
        <v>106</v>
      </c>
    </row>
    <row r="21" spans="2:8" x14ac:dyDescent="0.25">
      <c r="B21" s="7" t="s">
        <v>24</v>
      </c>
      <c r="C21" s="2">
        <v>5</v>
      </c>
      <c r="D21" s="40" t="b">
        <v>0</v>
      </c>
      <c r="E21" s="2" t="s">
        <v>25</v>
      </c>
      <c r="F21" s="8">
        <v>6</v>
      </c>
      <c r="G21" s="35">
        <f t="shared" si="0"/>
        <v>0</v>
      </c>
      <c r="H21" s="36" t="s">
        <v>106</v>
      </c>
    </row>
    <row r="22" spans="2:8" x14ac:dyDescent="0.25">
      <c r="B22" s="7" t="s">
        <v>26</v>
      </c>
      <c r="C22" s="2">
        <v>3</v>
      </c>
      <c r="D22" s="40" t="b">
        <v>0</v>
      </c>
      <c r="E22" s="2" t="s">
        <v>27</v>
      </c>
      <c r="F22" s="8">
        <v>3</v>
      </c>
      <c r="G22" s="35">
        <f t="shared" si="0"/>
        <v>0</v>
      </c>
      <c r="H22" s="36" t="s">
        <v>106</v>
      </c>
    </row>
    <row r="23" spans="2:8" x14ac:dyDescent="0.25">
      <c r="B23" s="7" t="s">
        <v>88</v>
      </c>
      <c r="C23" s="27">
        <v>10</v>
      </c>
      <c r="D23" s="39" t="b">
        <v>0</v>
      </c>
      <c r="E23" s="2" t="s">
        <v>89</v>
      </c>
      <c r="F23" s="28">
        <v>9</v>
      </c>
      <c r="G23" s="37">
        <f t="shared" si="0"/>
        <v>0</v>
      </c>
      <c r="H23" s="38" t="s">
        <v>106</v>
      </c>
    </row>
    <row r="24" spans="2:8" x14ac:dyDescent="0.25">
      <c r="B24" s="7" t="s">
        <v>90</v>
      </c>
      <c r="C24" s="27"/>
      <c r="D24" s="39"/>
      <c r="E24" s="24" t="s">
        <v>28</v>
      </c>
      <c r="F24" s="28"/>
      <c r="G24" s="37"/>
      <c r="H24" s="38"/>
    </row>
    <row r="25" spans="2:8" x14ac:dyDescent="0.25">
      <c r="B25" s="7" t="s">
        <v>91</v>
      </c>
      <c r="C25" s="27"/>
      <c r="D25" s="39"/>
      <c r="E25" s="25"/>
      <c r="F25" s="28"/>
      <c r="G25" s="37"/>
      <c r="H25" s="38"/>
    </row>
    <row r="26" spans="2:8" ht="30" x14ac:dyDescent="0.25">
      <c r="B26" s="7" t="s">
        <v>87</v>
      </c>
      <c r="C26" s="27"/>
      <c r="D26" s="39"/>
      <c r="E26" s="26"/>
      <c r="F26" s="28"/>
      <c r="G26" s="37"/>
      <c r="H26" s="38"/>
    </row>
    <row r="27" spans="2:8" x14ac:dyDescent="0.25">
      <c r="B27" s="7" t="s">
        <v>24</v>
      </c>
      <c r="C27" s="2">
        <v>5</v>
      </c>
      <c r="D27" s="40" t="b">
        <v>0</v>
      </c>
      <c r="E27" s="2" t="s">
        <v>29</v>
      </c>
      <c r="F27" s="8">
        <v>4</v>
      </c>
      <c r="G27" s="35">
        <f t="shared" si="0"/>
        <v>0</v>
      </c>
      <c r="H27" s="36" t="s">
        <v>106</v>
      </c>
    </row>
    <row r="28" spans="2:8" x14ac:dyDescent="0.25">
      <c r="B28" s="7" t="s">
        <v>26</v>
      </c>
      <c r="C28" s="2">
        <v>3</v>
      </c>
      <c r="D28" s="40" t="b">
        <v>0</v>
      </c>
      <c r="E28" s="2" t="s">
        <v>30</v>
      </c>
      <c r="F28" s="8">
        <v>3</v>
      </c>
      <c r="G28" s="35">
        <f t="shared" si="0"/>
        <v>0</v>
      </c>
      <c r="H28" s="36" t="s">
        <v>106</v>
      </c>
    </row>
    <row r="29" spans="2:8" x14ac:dyDescent="0.25">
      <c r="B29" s="7" t="s">
        <v>31</v>
      </c>
      <c r="C29" s="2">
        <v>3</v>
      </c>
      <c r="D29" s="40" t="b">
        <v>0</v>
      </c>
      <c r="E29" s="2" t="s">
        <v>32</v>
      </c>
      <c r="F29" s="8">
        <v>3</v>
      </c>
      <c r="G29" s="35">
        <f t="shared" si="0"/>
        <v>0</v>
      </c>
      <c r="H29" s="36" t="s">
        <v>106</v>
      </c>
    </row>
    <row r="30" spans="2:8" x14ac:dyDescent="0.25">
      <c r="B30" s="7" t="s">
        <v>33</v>
      </c>
      <c r="C30" s="2">
        <v>2</v>
      </c>
      <c r="D30" s="40" t="b">
        <v>0</v>
      </c>
      <c r="E30" s="2" t="s">
        <v>34</v>
      </c>
      <c r="F30" s="8">
        <v>2</v>
      </c>
      <c r="G30" s="35">
        <f t="shared" si="0"/>
        <v>0</v>
      </c>
      <c r="H30" s="36" t="s">
        <v>106</v>
      </c>
    </row>
    <row r="31" spans="2:8" x14ac:dyDescent="0.25">
      <c r="B31" s="7" t="s">
        <v>35</v>
      </c>
      <c r="C31" s="2">
        <v>2</v>
      </c>
      <c r="D31" s="40" t="b">
        <v>0</v>
      </c>
      <c r="E31" s="2" t="s">
        <v>36</v>
      </c>
      <c r="F31" s="8">
        <v>2</v>
      </c>
      <c r="G31" s="35">
        <f t="shared" si="0"/>
        <v>0</v>
      </c>
      <c r="H31" s="36" t="s">
        <v>106</v>
      </c>
    </row>
    <row r="32" spans="2:8" x14ac:dyDescent="0.25">
      <c r="B32" s="7" t="s">
        <v>92</v>
      </c>
      <c r="C32" s="27">
        <v>4</v>
      </c>
      <c r="D32" s="39" t="b">
        <v>0</v>
      </c>
      <c r="E32" s="30" t="s">
        <v>38</v>
      </c>
      <c r="F32" s="29">
        <v>2</v>
      </c>
      <c r="G32" s="37">
        <f t="shared" si="0"/>
        <v>0</v>
      </c>
      <c r="H32" s="38" t="s">
        <v>106</v>
      </c>
    </row>
    <row r="33" spans="2:8" x14ac:dyDescent="0.25">
      <c r="B33" s="7" t="s">
        <v>37</v>
      </c>
      <c r="C33" s="27"/>
      <c r="D33" s="39"/>
      <c r="E33" s="30"/>
      <c r="F33" s="29"/>
      <c r="G33" s="37"/>
      <c r="H33" s="38"/>
    </row>
    <row r="34" spans="2:8" x14ac:dyDescent="0.25">
      <c r="B34" s="7" t="s">
        <v>39</v>
      </c>
      <c r="C34" s="2">
        <v>2</v>
      </c>
      <c r="D34" s="40" t="b">
        <v>0</v>
      </c>
      <c r="E34" s="2" t="s">
        <v>40</v>
      </c>
      <c r="F34" s="8">
        <v>2</v>
      </c>
      <c r="G34" s="35">
        <f t="shared" si="0"/>
        <v>0</v>
      </c>
      <c r="H34" s="36" t="s">
        <v>106</v>
      </c>
    </row>
    <row r="35" spans="2:8" x14ac:dyDescent="0.25">
      <c r="B35" s="7" t="s">
        <v>93</v>
      </c>
      <c r="C35" s="27">
        <v>4</v>
      </c>
      <c r="D35" s="39" t="b">
        <v>0</v>
      </c>
      <c r="E35" s="32" t="s">
        <v>7</v>
      </c>
      <c r="F35" s="29">
        <v>3</v>
      </c>
      <c r="G35" s="37">
        <f t="shared" si="0"/>
        <v>0</v>
      </c>
      <c r="H35" s="38" t="s">
        <v>107</v>
      </c>
    </row>
    <row r="36" spans="2:8" ht="30" x14ac:dyDescent="0.25">
      <c r="B36" s="7" t="s">
        <v>94</v>
      </c>
      <c r="C36" s="27"/>
      <c r="D36" s="39"/>
      <c r="E36" s="32"/>
      <c r="F36" s="29"/>
      <c r="G36" s="37"/>
      <c r="H36" s="38"/>
    </row>
    <row r="37" spans="2:8" ht="30" x14ac:dyDescent="0.25">
      <c r="B37" s="7" t="s">
        <v>41</v>
      </c>
      <c r="C37" s="2">
        <v>2</v>
      </c>
      <c r="D37" s="40" t="b">
        <v>0</v>
      </c>
      <c r="E37" s="3" t="s">
        <v>42</v>
      </c>
      <c r="F37" s="8">
        <v>1.5</v>
      </c>
      <c r="G37" s="35">
        <f t="shared" si="0"/>
        <v>0</v>
      </c>
      <c r="H37" s="36" t="s">
        <v>107</v>
      </c>
    </row>
    <row r="38" spans="2:8" x14ac:dyDescent="0.25">
      <c r="B38" s="7" t="s">
        <v>93</v>
      </c>
      <c r="C38" s="27">
        <v>4</v>
      </c>
      <c r="D38" s="39" t="b">
        <v>0</v>
      </c>
      <c r="E38" s="32" t="s">
        <v>43</v>
      </c>
      <c r="F38" s="29">
        <v>3</v>
      </c>
      <c r="G38" s="37">
        <f t="shared" si="0"/>
        <v>0</v>
      </c>
      <c r="H38" s="38" t="s">
        <v>107</v>
      </c>
    </row>
    <row r="39" spans="2:8" x14ac:dyDescent="0.25">
      <c r="B39" s="7" t="s">
        <v>41</v>
      </c>
      <c r="C39" s="27"/>
      <c r="D39" s="39"/>
      <c r="E39" s="32"/>
      <c r="F39" s="29"/>
      <c r="G39" s="37"/>
      <c r="H39" s="38"/>
    </row>
    <row r="40" spans="2:8" ht="30" x14ac:dyDescent="0.25">
      <c r="B40" s="7" t="s">
        <v>44</v>
      </c>
      <c r="C40" s="2">
        <v>2</v>
      </c>
      <c r="D40" s="40" t="b">
        <v>0</v>
      </c>
      <c r="E40" s="3" t="s">
        <v>45</v>
      </c>
      <c r="F40" s="8">
        <v>2</v>
      </c>
      <c r="G40" s="35">
        <f t="shared" si="0"/>
        <v>0</v>
      </c>
      <c r="H40" s="36" t="s">
        <v>107</v>
      </c>
    </row>
    <row r="41" spans="2:8" x14ac:dyDescent="0.25">
      <c r="B41" s="7" t="s">
        <v>46</v>
      </c>
      <c r="C41" s="2">
        <v>3</v>
      </c>
      <c r="D41" s="40" t="b">
        <v>0</v>
      </c>
      <c r="E41" s="2" t="s">
        <v>47</v>
      </c>
      <c r="F41" s="8">
        <v>3</v>
      </c>
      <c r="G41" s="35">
        <f t="shared" si="0"/>
        <v>0</v>
      </c>
      <c r="H41" s="36" t="s">
        <v>106</v>
      </c>
    </row>
    <row r="42" spans="2:8" x14ac:dyDescent="0.25">
      <c r="B42" s="7" t="s">
        <v>48</v>
      </c>
      <c r="C42" s="2">
        <v>3</v>
      </c>
      <c r="D42" s="40" t="b">
        <v>0</v>
      </c>
      <c r="E42" s="2" t="s">
        <v>49</v>
      </c>
      <c r="F42" s="8">
        <v>2</v>
      </c>
      <c r="G42" s="35">
        <f t="shared" si="0"/>
        <v>0</v>
      </c>
      <c r="H42" s="36" t="s">
        <v>106</v>
      </c>
    </row>
    <row r="43" spans="2:8" x14ac:dyDescent="0.25">
      <c r="B43" s="7" t="s">
        <v>50</v>
      </c>
      <c r="C43" s="2">
        <v>3</v>
      </c>
      <c r="D43" s="40" t="b">
        <v>0</v>
      </c>
      <c r="E43" s="3" t="s">
        <v>51</v>
      </c>
      <c r="F43" s="8"/>
      <c r="G43" s="35">
        <f t="shared" si="0"/>
        <v>0</v>
      </c>
      <c r="H43" s="36" t="s">
        <v>108</v>
      </c>
    </row>
    <row r="44" spans="2:8" x14ac:dyDescent="0.25">
      <c r="B44" s="7" t="s">
        <v>52</v>
      </c>
      <c r="C44" s="2">
        <v>2</v>
      </c>
      <c r="D44" s="40" t="b">
        <v>0</v>
      </c>
      <c r="E44" s="2" t="s">
        <v>53</v>
      </c>
      <c r="F44" s="8">
        <v>2</v>
      </c>
      <c r="G44" s="35">
        <f t="shared" si="0"/>
        <v>0</v>
      </c>
      <c r="H44" s="36" t="s">
        <v>106</v>
      </c>
    </row>
    <row r="45" spans="2:8" ht="30" x14ac:dyDescent="0.25">
      <c r="B45" s="7" t="s">
        <v>54</v>
      </c>
      <c r="C45" s="2">
        <v>2</v>
      </c>
      <c r="D45" s="40" t="b">
        <v>0</v>
      </c>
      <c r="E45" s="3" t="s">
        <v>55</v>
      </c>
      <c r="F45" s="8">
        <v>2</v>
      </c>
      <c r="G45" s="35">
        <f t="shared" si="0"/>
        <v>0</v>
      </c>
      <c r="H45" s="36" t="s">
        <v>107</v>
      </c>
    </row>
    <row r="46" spans="2:8" x14ac:dyDescent="0.25">
      <c r="B46" s="7" t="s">
        <v>56</v>
      </c>
      <c r="C46" s="2">
        <v>3</v>
      </c>
      <c r="D46" s="40" t="b">
        <v>0</v>
      </c>
      <c r="E46" s="3" t="s">
        <v>51</v>
      </c>
      <c r="F46" s="8">
        <v>0</v>
      </c>
      <c r="G46" s="35">
        <f t="shared" si="0"/>
        <v>0</v>
      </c>
      <c r="H46" s="36" t="s">
        <v>108</v>
      </c>
    </row>
    <row r="47" spans="2:8" x14ac:dyDescent="0.25">
      <c r="B47" s="7" t="s">
        <v>95</v>
      </c>
      <c r="C47" s="27">
        <v>6</v>
      </c>
      <c r="D47" s="39" t="b">
        <v>0</v>
      </c>
      <c r="E47" s="32" t="s">
        <v>58</v>
      </c>
      <c r="F47" s="29">
        <v>6</v>
      </c>
      <c r="G47" s="37">
        <f t="shared" si="0"/>
        <v>0</v>
      </c>
      <c r="H47" s="38" t="s">
        <v>107</v>
      </c>
    </row>
    <row r="48" spans="2:8" x14ac:dyDescent="0.25">
      <c r="B48" s="7" t="s">
        <v>57</v>
      </c>
      <c r="C48" s="27"/>
      <c r="D48" s="39"/>
      <c r="E48" s="32"/>
      <c r="F48" s="29"/>
      <c r="G48" s="37"/>
      <c r="H48" s="38"/>
    </row>
    <row r="49" spans="2:8" ht="30" x14ac:dyDescent="0.25">
      <c r="B49" s="7" t="s">
        <v>59</v>
      </c>
      <c r="C49" s="2">
        <v>3</v>
      </c>
      <c r="D49" s="40" t="b">
        <v>0</v>
      </c>
      <c r="E49" s="3" t="s">
        <v>60</v>
      </c>
      <c r="F49" s="8">
        <v>3</v>
      </c>
      <c r="G49" s="35">
        <f t="shared" si="0"/>
        <v>0</v>
      </c>
      <c r="H49" s="36" t="s">
        <v>107</v>
      </c>
    </row>
    <row r="50" spans="2:8" ht="30" x14ac:dyDescent="0.25">
      <c r="B50" s="7" t="s">
        <v>61</v>
      </c>
      <c r="C50" s="2">
        <v>4</v>
      </c>
      <c r="D50" s="40" t="b">
        <v>0</v>
      </c>
      <c r="E50" s="3" t="s">
        <v>62</v>
      </c>
      <c r="F50" s="8">
        <v>4</v>
      </c>
      <c r="G50" s="35">
        <f t="shared" si="0"/>
        <v>0</v>
      </c>
      <c r="H50" s="36" t="s">
        <v>107</v>
      </c>
    </row>
    <row r="51" spans="2:8" ht="30" x14ac:dyDescent="0.25">
      <c r="B51" s="7" t="s">
        <v>59</v>
      </c>
      <c r="C51" s="2">
        <v>2</v>
      </c>
      <c r="D51" s="40" t="b">
        <v>0</v>
      </c>
      <c r="E51" s="3" t="s">
        <v>63</v>
      </c>
      <c r="F51" s="8">
        <v>3</v>
      </c>
      <c r="G51" s="35">
        <f t="shared" si="0"/>
        <v>0</v>
      </c>
      <c r="H51" s="36" t="s">
        <v>107</v>
      </c>
    </row>
    <row r="52" spans="2:8" x14ac:dyDescent="0.25">
      <c r="B52" s="33" t="s">
        <v>64</v>
      </c>
      <c r="C52" s="30">
        <v>2</v>
      </c>
      <c r="D52" s="39" t="b">
        <v>0</v>
      </c>
      <c r="E52" s="2" t="s">
        <v>96</v>
      </c>
      <c r="F52" s="28">
        <v>3</v>
      </c>
      <c r="G52" s="37">
        <f t="shared" si="0"/>
        <v>0</v>
      </c>
      <c r="H52" s="38" t="s">
        <v>106</v>
      </c>
    </row>
    <row r="53" spans="2:8" ht="30" x14ac:dyDescent="0.25">
      <c r="B53" s="33"/>
      <c r="C53" s="30"/>
      <c r="D53" s="39"/>
      <c r="E53" s="3" t="s">
        <v>97</v>
      </c>
      <c r="F53" s="28"/>
      <c r="G53" s="37"/>
      <c r="H53" s="38"/>
    </row>
    <row r="54" spans="2:8" x14ac:dyDescent="0.25">
      <c r="B54" s="33" t="s">
        <v>65</v>
      </c>
      <c r="C54" s="30">
        <v>2</v>
      </c>
      <c r="D54" s="39" t="b">
        <v>0</v>
      </c>
      <c r="E54" s="2" t="s">
        <v>98</v>
      </c>
      <c r="F54" s="28">
        <v>3</v>
      </c>
      <c r="G54" s="37">
        <f t="shared" si="0"/>
        <v>0</v>
      </c>
      <c r="H54" s="38" t="s">
        <v>106</v>
      </c>
    </row>
    <row r="55" spans="2:8" ht="30" x14ac:dyDescent="0.25">
      <c r="B55" s="33"/>
      <c r="C55" s="30"/>
      <c r="D55" s="39"/>
      <c r="E55" s="3" t="s">
        <v>97</v>
      </c>
      <c r="F55" s="28"/>
      <c r="G55" s="37"/>
      <c r="H55" s="38"/>
    </row>
    <row r="56" spans="2:8" ht="30" x14ac:dyDescent="0.25">
      <c r="B56" s="7" t="s">
        <v>57</v>
      </c>
      <c r="C56" s="2">
        <v>2</v>
      </c>
      <c r="D56" s="40" t="b">
        <v>0</v>
      </c>
      <c r="E56" s="3" t="s">
        <v>66</v>
      </c>
      <c r="F56" s="8">
        <v>2</v>
      </c>
      <c r="G56" s="35">
        <f t="shared" si="0"/>
        <v>0</v>
      </c>
      <c r="H56" s="36" t="s">
        <v>107</v>
      </c>
    </row>
    <row r="57" spans="2:8" x14ac:dyDescent="0.25">
      <c r="B57" s="7" t="s">
        <v>67</v>
      </c>
      <c r="C57" s="2">
        <v>3</v>
      </c>
      <c r="D57" s="40" t="b">
        <v>0</v>
      </c>
      <c r="E57" s="2" t="s">
        <v>68</v>
      </c>
      <c r="F57" s="8">
        <v>2</v>
      </c>
      <c r="G57" s="35">
        <f t="shared" si="0"/>
        <v>0</v>
      </c>
      <c r="H57" s="36" t="s">
        <v>106</v>
      </c>
    </row>
    <row r="58" spans="2:8" ht="30" x14ac:dyDescent="0.25">
      <c r="B58" s="7" t="s">
        <v>69</v>
      </c>
      <c r="C58" s="2">
        <v>3</v>
      </c>
      <c r="D58" s="40" t="b">
        <v>0</v>
      </c>
      <c r="E58" s="3" t="s">
        <v>70</v>
      </c>
      <c r="F58" s="8">
        <v>2</v>
      </c>
      <c r="G58" s="35">
        <f t="shared" si="0"/>
        <v>0</v>
      </c>
      <c r="H58" s="36" t="s">
        <v>107</v>
      </c>
    </row>
    <row r="59" spans="2:8" x14ac:dyDescent="0.25">
      <c r="B59" s="7" t="s">
        <v>71</v>
      </c>
      <c r="C59" s="2">
        <v>1</v>
      </c>
      <c r="D59" s="40" t="b">
        <v>0</v>
      </c>
      <c r="E59" s="2" t="s">
        <v>72</v>
      </c>
      <c r="F59" s="8">
        <v>1</v>
      </c>
      <c r="G59" s="35">
        <f t="shared" si="0"/>
        <v>0</v>
      </c>
      <c r="H59" s="36" t="s">
        <v>106</v>
      </c>
    </row>
    <row r="60" spans="2:8" ht="75" x14ac:dyDescent="0.25">
      <c r="B60" s="7" t="s">
        <v>73</v>
      </c>
      <c r="C60" s="2">
        <v>5</v>
      </c>
      <c r="D60" s="40" t="b">
        <v>0</v>
      </c>
      <c r="E60" s="3" t="s">
        <v>99</v>
      </c>
      <c r="F60" s="9"/>
      <c r="G60" s="35">
        <f t="shared" si="0"/>
        <v>0</v>
      </c>
      <c r="H60" s="36" t="s">
        <v>106</v>
      </c>
    </row>
    <row r="61" spans="2:8" x14ac:dyDescent="0.25">
      <c r="B61" s="7" t="s">
        <v>74</v>
      </c>
      <c r="C61" s="2">
        <v>3</v>
      </c>
      <c r="D61" s="40" t="b">
        <v>0</v>
      </c>
      <c r="E61" s="2" t="s">
        <v>75</v>
      </c>
      <c r="F61" s="8">
        <v>3</v>
      </c>
      <c r="G61" s="35">
        <f t="shared" si="0"/>
        <v>0</v>
      </c>
      <c r="H61" s="36" t="s">
        <v>106</v>
      </c>
    </row>
    <row r="62" spans="2:8" ht="120.75" thickBot="1" x14ac:dyDescent="0.3">
      <c r="B62" s="10" t="s">
        <v>100</v>
      </c>
      <c r="C62" s="11">
        <v>43</v>
      </c>
      <c r="D62" s="41" t="b">
        <v>0</v>
      </c>
      <c r="E62" s="11" t="s">
        <v>101</v>
      </c>
      <c r="F62" s="12">
        <v>43</v>
      </c>
      <c r="G62" s="35">
        <f t="shared" si="0"/>
        <v>0</v>
      </c>
      <c r="H62" s="36" t="s">
        <v>106</v>
      </c>
    </row>
  </sheetData>
  <sheetProtection algorithmName="SHA-512" hashValue="OSMXrtuVNBx1l6yORLaQjuhnpXGnOVDxEkeFTir2acj7ycnCPT4iMux5O3SjiFgYT2kAKn/0JRcoqULWPPpqBA==" saltValue="pnTonTgxZB6ysKoHjbxVlA==" spinCount="100000" sheet="1" objects="1" scenarios="1"/>
  <mergeCells count="53">
    <mergeCell ref="B52:B53"/>
    <mergeCell ref="C52:C53"/>
    <mergeCell ref="B54:B55"/>
    <mergeCell ref="C54:C55"/>
    <mergeCell ref="D52:D53"/>
    <mergeCell ref="D54:D55"/>
    <mergeCell ref="C4:C5"/>
    <mergeCell ref="C10:C14"/>
    <mergeCell ref="F10:F14"/>
    <mergeCell ref="F23:F26"/>
    <mergeCell ref="C23:C26"/>
    <mergeCell ref="D4:D5"/>
    <mergeCell ref="D10:D14"/>
    <mergeCell ref="D23:D26"/>
    <mergeCell ref="E13:E14"/>
    <mergeCell ref="F52:F53"/>
    <mergeCell ref="F54:F55"/>
    <mergeCell ref="D32:D33"/>
    <mergeCell ref="D35:D36"/>
    <mergeCell ref="D38:D39"/>
    <mergeCell ref="D47:D48"/>
    <mergeCell ref="E47:E48"/>
    <mergeCell ref="F47:F48"/>
    <mergeCell ref="E32:E33"/>
    <mergeCell ref="F32:F33"/>
    <mergeCell ref="E35:E36"/>
    <mergeCell ref="F35:F36"/>
    <mergeCell ref="E38:E39"/>
    <mergeCell ref="F38:F39"/>
    <mergeCell ref="G35:G36"/>
    <mergeCell ref="C32:C33"/>
    <mergeCell ref="C35:C36"/>
    <mergeCell ref="C38:C39"/>
    <mergeCell ref="C47:C48"/>
    <mergeCell ref="E24:E26"/>
    <mergeCell ref="G4:G5"/>
    <mergeCell ref="G10:G14"/>
    <mergeCell ref="G23:G26"/>
    <mergeCell ref="G32:G33"/>
    <mergeCell ref="F4:F5"/>
    <mergeCell ref="H4:H5"/>
    <mergeCell ref="H10:H14"/>
    <mergeCell ref="H23:H26"/>
    <mergeCell ref="H32:H33"/>
    <mergeCell ref="H35:H36"/>
    <mergeCell ref="H47:H48"/>
    <mergeCell ref="H52:H53"/>
    <mergeCell ref="H54:H55"/>
    <mergeCell ref="G38:G39"/>
    <mergeCell ref="G47:G48"/>
    <mergeCell ref="G52:G53"/>
    <mergeCell ref="G54:G55"/>
    <mergeCell ref="H38:H3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16D7-98B9-4A91-802F-EE41E92958F2}">
  <dimension ref="B2:E6"/>
  <sheetViews>
    <sheetView showGridLines="0" workbookViewId="0">
      <selection activeCell="D8" sqref="D8"/>
    </sheetView>
  </sheetViews>
  <sheetFormatPr baseColWidth="10" defaultRowHeight="15" x14ac:dyDescent="0.25"/>
  <cols>
    <col min="2" max="2" width="20.7109375" customWidth="1"/>
    <col min="3" max="3" width="12.7109375" customWidth="1"/>
    <col min="4" max="4" width="13.140625" customWidth="1"/>
    <col min="5" max="5" width="12.5703125" customWidth="1"/>
  </cols>
  <sheetData>
    <row r="2" spans="2:5" ht="15.75" thickBot="1" x14ac:dyDescent="0.3"/>
    <row r="3" spans="2:5" x14ac:dyDescent="0.25">
      <c r="B3" s="14" t="s">
        <v>109</v>
      </c>
      <c r="C3" s="15" t="s">
        <v>110</v>
      </c>
      <c r="D3" s="15" t="s">
        <v>111</v>
      </c>
      <c r="E3" s="16" t="s">
        <v>112</v>
      </c>
    </row>
    <row r="4" spans="2:5" x14ac:dyDescent="0.25">
      <c r="B4" s="17"/>
      <c r="C4" s="13"/>
      <c r="D4" s="13"/>
      <c r="E4" s="18"/>
    </row>
    <row r="5" spans="2:5" x14ac:dyDescent="0.25">
      <c r="B5" s="17" t="s">
        <v>113</v>
      </c>
      <c r="C5" s="20">
        <f>M_B!K5</f>
        <v>0</v>
      </c>
      <c r="D5" s="20">
        <v>35</v>
      </c>
      <c r="E5" s="22">
        <f>C5/D5</f>
        <v>0</v>
      </c>
    </row>
    <row r="6" spans="2:5" ht="15.75" thickBot="1" x14ac:dyDescent="0.3">
      <c r="B6" s="19" t="s">
        <v>114</v>
      </c>
      <c r="C6" s="21">
        <f>M_B!K4</f>
        <v>0</v>
      </c>
      <c r="D6" s="21">
        <v>65</v>
      </c>
      <c r="E6" s="23">
        <f>C6/D6</f>
        <v>0</v>
      </c>
    </row>
  </sheetData>
  <sheetProtection algorithmName="SHA-512" hashValue="4o7nN2rjzo1SQgvXqa4hJUfZ4zwlkdux5F/Wm6umPOdaq1w1OAfdBADAoULI0ltUw1kgXjPIosbQohLRTyz01Q==" saltValue="GwGljQWx8cXLjKO0ZoD57Q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81AE3-5EB7-4E7F-835A-B3157DF0D908}">
  <dimension ref="B2:K22"/>
  <sheetViews>
    <sheetView showGridLines="0" workbookViewId="0">
      <selection activeCell="D2" sqref="D2"/>
    </sheetView>
  </sheetViews>
  <sheetFormatPr baseColWidth="10" defaultRowHeight="15" x14ac:dyDescent="0.25"/>
  <cols>
    <col min="1" max="1" width="11.42578125" style="1"/>
    <col min="2" max="2" width="61.7109375" style="1" customWidth="1"/>
    <col min="3" max="4" width="11.42578125" style="1"/>
    <col min="5" max="5" width="57.28515625" style="1" customWidth="1"/>
    <col min="6" max="6" width="11.42578125" style="1"/>
    <col min="7" max="11" width="11.42578125" style="34"/>
    <col min="12" max="16384" width="11.42578125" style="1"/>
  </cols>
  <sheetData>
    <row r="2" spans="2:11" ht="15.75" thickBot="1" x14ac:dyDescent="0.3"/>
    <row r="3" spans="2:11" x14ac:dyDescent="0.25">
      <c r="B3" s="4" t="s">
        <v>115</v>
      </c>
      <c r="C3" s="5" t="s">
        <v>1</v>
      </c>
      <c r="D3" s="5" t="s">
        <v>102</v>
      </c>
      <c r="E3" s="5" t="s">
        <v>116</v>
      </c>
      <c r="F3" s="6" t="s">
        <v>3</v>
      </c>
      <c r="G3" s="34" t="s">
        <v>103</v>
      </c>
      <c r="H3" s="34" t="s">
        <v>104</v>
      </c>
      <c r="J3" s="34" t="s">
        <v>105</v>
      </c>
    </row>
    <row r="4" spans="2:11" x14ac:dyDescent="0.25">
      <c r="B4" s="7" t="s">
        <v>117</v>
      </c>
      <c r="C4" s="2">
        <v>2</v>
      </c>
      <c r="D4" s="40" t="b">
        <v>0</v>
      </c>
      <c r="E4" s="2" t="s">
        <v>118</v>
      </c>
      <c r="F4" s="8">
        <v>2</v>
      </c>
      <c r="G4" s="35">
        <f>IF(D4=TRUE,F4,0)</f>
        <v>0</v>
      </c>
      <c r="H4" s="36" t="s">
        <v>107</v>
      </c>
      <c r="J4" s="34" t="s">
        <v>107</v>
      </c>
      <c r="K4" s="34">
        <f>SUMIF(H:H,J4,G:G)</f>
        <v>0</v>
      </c>
    </row>
    <row r="5" spans="2:11" x14ac:dyDescent="0.25">
      <c r="B5" s="7" t="s">
        <v>119</v>
      </c>
      <c r="C5" s="2">
        <v>2</v>
      </c>
      <c r="D5" s="40" t="b">
        <v>0</v>
      </c>
      <c r="E5" s="2" t="s">
        <v>120</v>
      </c>
      <c r="F5" s="8">
        <v>2</v>
      </c>
      <c r="G5" s="35">
        <f t="shared" ref="G5:G22" si="0">IF(D5=TRUE,F5,0)</f>
        <v>0</v>
      </c>
      <c r="H5" s="36" t="s">
        <v>107</v>
      </c>
      <c r="J5" s="34" t="s">
        <v>143</v>
      </c>
      <c r="K5" s="34">
        <f>SUMIF(H:H,J5,G:G)</f>
        <v>0</v>
      </c>
    </row>
    <row r="6" spans="2:11" x14ac:dyDescent="0.25">
      <c r="B6" s="7" t="s">
        <v>121</v>
      </c>
      <c r="C6" s="2">
        <v>2</v>
      </c>
      <c r="D6" s="40" t="b">
        <v>0</v>
      </c>
      <c r="E6" s="2" t="s">
        <v>122</v>
      </c>
      <c r="F6" s="8">
        <v>2</v>
      </c>
      <c r="G6" s="35">
        <f t="shared" si="0"/>
        <v>0</v>
      </c>
      <c r="H6" s="36" t="s">
        <v>107</v>
      </c>
    </row>
    <row r="7" spans="2:11" x14ac:dyDescent="0.25">
      <c r="B7" s="33" t="s">
        <v>123</v>
      </c>
      <c r="C7" s="30">
        <v>2</v>
      </c>
      <c r="D7" s="39" t="b">
        <v>0</v>
      </c>
      <c r="E7" s="2" t="s">
        <v>137</v>
      </c>
      <c r="F7" s="29">
        <v>2</v>
      </c>
      <c r="G7" s="37">
        <f t="shared" si="0"/>
        <v>0</v>
      </c>
      <c r="H7" s="38" t="s">
        <v>107</v>
      </c>
    </row>
    <row r="8" spans="2:11" x14ac:dyDescent="0.25">
      <c r="B8" s="33"/>
      <c r="C8" s="30"/>
      <c r="D8" s="39"/>
      <c r="E8" s="2" t="s">
        <v>138</v>
      </c>
      <c r="F8" s="29"/>
      <c r="G8" s="37"/>
      <c r="H8" s="38"/>
    </row>
    <row r="9" spans="2:11" x14ac:dyDescent="0.25">
      <c r="B9" s="33" t="s">
        <v>124</v>
      </c>
      <c r="C9" s="30">
        <v>2</v>
      </c>
      <c r="D9" s="39" t="b">
        <v>0</v>
      </c>
      <c r="E9" s="2" t="s">
        <v>137</v>
      </c>
      <c r="F9" s="29">
        <v>2</v>
      </c>
      <c r="G9" s="37">
        <f t="shared" si="0"/>
        <v>0</v>
      </c>
      <c r="H9" s="38" t="s">
        <v>107</v>
      </c>
    </row>
    <row r="10" spans="2:11" x14ac:dyDescent="0.25">
      <c r="B10" s="33"/>
      <c r="C10" s="30"/>
      <c r="D10" s="39"/>
      <c r="E10" s="2" t="s">
        <v>138</v>
      </c>
      <c r="F10" s="29"/>
      <c r="G10" s="37"/>
      <c r="H10" s="38"/>
    </row>
    <row r="11" spans="2:11" x14ac:dyDescent="0.25">
      <c r="B11" s="7" t="s">
        <v>125</v>
      </c>
      <c r="C11" s="2">
        <v>3</v>
      </c>
      <c r="D11" s="40" t="b">
        <v>0</v>
      </c>
      <c r="E11" s="2" t="s">
        <v>126</v>
      </c>
      <c r="F11" s="8">
        <v>3</v>
      </c>
      <c r="G11" s="35">
        <f t="shared" si="0"/>
        <v>0</v>
      </c>
      <c r="H11" s="36" t="s">
        <v>107</v>
      </c>
    </row>
    <row r="12" spans="2:11" x14ac:dyDescent="0.25">
      <c r="B12" s="7" t="s">
        <v>127</v>
      </c>
      <c r="C12" s="2">
        <v>2</v>
      </c>
      <c r="D12" s="40" t="b">
        <v>0</v>
      </c>
      <c r="E12" s="2" t="s">
        <v>128</v>
      </c>
      <c r="F12" s="8">
        <v>1.5</v>
      </c>
      <c r="G12" s="35">
        <f t="shared" si="0"/>
        <v>0</v>
      </c>
      <c r="H12" s="36" t="s">
        <v>107</v>
      </c>
    </row>
    <row r="13" spans="2:11" x14ac:dyDescent="0.25">
      <c r="B13" s="7" t="s">
        <v>139</v>
      </c>
      <c r="C13" s="27">
        <v>5</v>
      </c>
      <c r="D13" s="39" t="b">
        <v>0</v>
      </c>
      <c r="E13" s="30" t="s">
        <v>129</v>
      </c>
      <c r="F13" s="29">
        <v>4</v>
      </c>
      <c r="G13" s="37">
        <f t="shared" si="0"/>
        <v>0</v>
      </c>
      <c r="H13" s="38" t="s">
        <v>107</v>
      </c>
    </row>
    <row r="14" spans="2:11" x14ac:dyDescent="0.25">
      <c r="B14" s="7" t="s">
        <v>127</v>
      </c>
      <c r="C14" s="27"/>
      <c r="D14" s="39"/>
      <c r="E14" s="30"/>
      <c r="F14" s="29"/>
      <c r="G14" s="37"/>
      <c r="H14" s="38"/>
    </row>
    <row r="15" spans="2:11" x14ac:dyDescent="0.25">
      <c r="B15" s="33" t="s">
        <v>130</v>
      </c>
      <c r="C15" s="30">
        <v>7</v>
      </c>
      <c r="D15" s="39" t="b">
        <v>0</v>
      </c>
      <c r="E15" s="2" t="s">
        <v>140</v>
      </c>
      <c r="F15" s="28">
        <v>7</v>
      </c>
      <c r="G15" s="37">
        <f t="shared" si="0"/>
        <v>0</v>
      </c>
      <c r="H15" s="38" t="s">
        <v>107</v>
      </c>
    </row>
    <row r="16" spans="2:11" ht="30" x14ac:dyDescent="0.25">
      <c r="B16" s="33"/>
      <c r="C16" s="30"/>
      <c r="D16" s="39"/>
      <c r="E16" s="2" t="s">
        <v>141</v>
      </c>
      <c r="F16" s="28"/>
      <c r="G16" s="37"/>
      <c r="H16" s="38"/>
    </row>
    <row r="17" spans="2:8" x14ac:dyDescent="0.25">
      <c r="B17" s="33"/>
      <c r="C17" s="30"/>
      <c r="D17" s="39"/>
      <c r="E17" s="2" t="s">
        <v>140</v>
      </c>
      <c r="F17" s="28"/>
      <c r="G17" s="37"/>
      <c r="H17" s="38"/>
    </row>
    <row r="18" spans="2:8" ht="30" x14ac:dyDescent="0.25">
      <c r="B18" s="33"/>
      <c r="C18" s="30"/>
      <c r="D18" s="39"/>
      <c r="E18" s="2" t="s">
        <v>131</v>
      </c>
      <c r="F18" s="28"/>
      <c r="G18" s="37"/>
      <c r="H18" s="38"/>
    </row>
    <row r="19" spans="2:8" x14ac:dyDescent="0.25">
      <c r="B19" s="7" t="s">
        <v>132</v>
      </c>
      <c r="C19" s="2">
        <v>3</v>
      </c>
      <c r="D19" s="40" t="b">
        <v>0</v>
      </c>
      <c r="E19" s="3" t="s">
        <v>51</v>
      </c>
      <c r="F19" s="8"/>
      <c r="G19" s="35">
        <f t="shared" si="0"/>
        <v>0</v>
      </c>
      <c r="H19" s="36" t="s">
        <v>108</v>
      </c>
    </row>
    <row r="20" spans="2:8" ht="30" x14ac:dyDescent="0.25">
      <c r="B20" s="33" t="s">
        <v>133</v>
      </c>
      <c r="C20" s="30">
        <v>4</v>
      </c>
      <c r="D20" s="39" t="b">
        <v>0</v>
      </c>
      <c r="E20" s="2" t="s">
        <v>142</v>
      </c>
      <c r="F20" s="28">
        <v>4</v>
      </c>
      <c r="G20" s="37">
        <f t="shared" si="0"/>
        <v>0</v>
      </c>
      <c r="H20" s="38" t="s">
        <v>143</v>
      </c>
    </row>
    <row r="21" spans="2:8" x14ac:dyDescent="0.25">
      <c r="B21" s="33"/>
      <c r="C21" s="30"/>
      <c r="D21" s="39"/>
      <c r="E21" s="2" t="s">
        <v>134</v>
      </c>
      <c r="F21" s="28"/>
      <c r="G21" s="37"/>
      <c r="H21" s="38"/>
    </row>
    <row r="22" spans="2:8" ht="15.75" thickBot="1" x14ac:dyDescent="0.3">
      <c r="B22" s="10" t="s">
        <v>135</v>
      </c>
      <c r="C22" s="11">
        <v>20</v>
      </c>
      <c r="D22" s="41" t="b">
        <v>0</v>
      </c>
      <c r="E22" s="11" t="s">
        <v>136</v>
      </c>
      <c r="F22" s="12">
        <v>20</v>
      </c>
      <c r="G22" s="35">
        <f t="shared" si="0"/>
        <v>0</v>
      </c>
      <c r="H22" s="36" t="s">
        <v>143</v>
      </c>
    </row>
  </sheetData>
  <sheetProtection algorithmName="SHA-512" hashValue="9j0lWMSDkMduk0wyb29YEOjUg0TUSvEcz8bk+wJF2mzHSLInCoiaqp1z/Pi+2KChr5ohI9q8zYDTY7oO7+qQWw==" saltValue="1Ke/iLzKoPznQUvMeOvbmw==" spinCount="100000" sheet="1" objects="1" scenarios="1"/>
  <mergeCells count="30">
    <mergeCell ref="F9:F10"/>
    <mergeCell ref="B15:B18"/>
    <mergeCell ref="C15:C18"/>
    <mergeCell ref="B20:B21"/>
    <mergeCell ref="C20:C21"/>
    <mergeCell ref="B7:B8"/>
    <mergeCell ref="C7:C8"/>
    <mergeCell ref="B9:B10"/>
    <mergeCell ref="C9:C10"/>
    <mergeCell ref="C13:C14"/>
    <mergeCell ref="F15:F18"/>
    <mergeCell ref="F20:F21"/>
    <mergeCell ref="G7:G8"/>
    <mergeCell ref="G9:G10"/>
    <mergeCell ref="G13:G14"/>
    <mergeCell ref="G15:G18"/>
    <mergeCell ref="G20:G21"/>
    <mergeCell ref="D7:D8"/>
    <mergeCell ref="D9:D10"/>
    <mergeCell ref="D13:D14"/>
    <mergeCell ref="D15:D18"/>
    <mergeCell ref="D20:D21"/>
    <mergeCell ref="E13:E14"/>
    <mergeCell ref="F13:F14"/>
    <mergeCell ref="F7:F8"/>
    <mergeCell ref="H7:H8"/>
    <mergeCell ref="H9:H10"/>
    <mergeCell ref="H13:H14"/>
    <mergeCell ref="H15:H18"/>
    <mergeCell ref="H20:H2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F835-DCFA-4285-8CD5-2DA08AB0672B}">
  <dimension ref="B2:E6"/>
  <sheetViews>
    <sheetView showGridLines="0" workbookViewId="0">
      <selection activeCell="D8" sqref="D8"/>
    </sheetView>
  </sheetViews>
  <sheetFormatPr baseColWidth="10" defaultRowHeight="15" x14ac:dyDescent="0.25"/>
  <cols>
    <col min="2" max="2" width="20.140625" customWidth="1"/>
    <col min="3" max="3" width="14" customWidth="1"/>
    <col min="4" max="4" width="13.28515625" customWidth="1"/>
    <col min="5" max="5" width="13.42578125" customWidth="1"/>
  </cols>
  <sheetData>
    <row r="2" spans="2:5" ht="15.75" thickBot="1" x14ac:dyDescent="0.3"/>
    <row r="3" spans="2:5" x14ac:dyDescent="0.25">
      <c r="B3" s="14" t="s">
        <v>109</v>
      </c>
      <c r="C3" s="15" t="s">
        <v>110</v>
      </c>
      <c r="D3" s="15" t="s">
        <v>111</v>
      </c>
      <c r="E3" s="16" t="s">
        <v>112</v>
      </c>
    </row>
    <row r="4" spans="2:5" x14ac:dyDescent="0.25">
      <c r="B4" s="17"/>
      <c r="C4" s="13"/>
      <c r="D4" s="13"/>
      <c r="E4" s="18"/>
    </row>
    <row r="5" spans="2:5" x14ac:dyDescent="0.25">
      <c r="B5" s="17" t="s">
        <v>144</v>
      </c>
      <c r="C5" s="20">
        <f>M_M!K5</f>
        <v>0</v>
      </c>
      <c r="D5" s="20">
        <v>30</v>
      </c>
      <c r="E5" s="22">
        <f>C5/D5</f>
        <v>0</v>
      </c>
    </row>
    <row r="6" spans="2:5" ht="15.75" thickBot="1" x14ac:dyDescent="0.3">
      <c r="B6" s="19" t="s">
        <v>113</v>
      </c>
      <c r="C6" s="21">
        <f>M_M!K4</f>
        <v>0</v>
      </c>
      <c r="D6" s="21">
        <v>35</v>
      </c>
      <c r="E6" s="23">
        <f>C6/D6</f>
        <v>0</v>
      </c>
    </row>
  </sheetData>
  <sheetProtection algorithmName="SHA-512" hashValue="jzusoTbh3ewuR4n7QtOC6YVN+htEI32RAZDmxajknhDGy8V9HEONknsD5NEti6iDA0Dr2rpX20FDpYy4Nv+1Zg==" saltValue="JJZlwezWFbJ5Yp0YR6fqyA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M_B</vt:lpstr>
      <vt:lpstr>Dashboard M_B</vt:lpstr>
      <vt:lpstr>M_M</vt:lpstr>
      <vt:lpstr>Dashboard M_M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2025-06-25T09:34:51Z</dcterms:created>
  <dcterms:modified xsi:type="dcterms:W3CDTF">2025-06-30T14:03:49Z</dcterms:modified>
</cp:coreProperties>
</file>