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F477532F-C6AA-404B-B6A0-E4D5BB353F4C}" xr6:coauthVersionLast="47" xr6:coauthVersionMax="47" xr10:uidLastSave="{00000000-0000-0000-0000-000000000000}"/>
  <bookViews>
    <workbookView xWindow="-120" yWindow="-120" windowWidth="29040" windowHeight="17520" xr2:uid="{1B09A48C-3268-4291-8AA7-97818E38B6F5}"/>
  </bookViews>
  <sheets>
    <sheet name="PH_B" sheetId="1" r:id="rId1"/>
    <sheet name="Dashboard PH_B" sheetId="2" r:id="rId2"/>
    <sheet name="PH_M" sheetId="3" r:id="rId3"/>
    <sheet name="Dashboard PH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6" i="3"/>
  <c r="G7" i="3"/>
  <c r="G8" i="3"/>
  <c r="G9" i="3"/>
  <c r="G10" i="3"/>
  <c r="G4" i="3"/>
  <c r="E6" i="2"/>
  <c r="E5" i="2"/>
  <c r="C6" i="2"/>
  <c r="C5" i="2"/>
  <c r="K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4" i="1"/>
</calcChain>
</file>

<file path=xl/sharedStrings.xml><?xml version="1.0" encoding="utf-8"?>
<sst xmlns="http://schemas.openxmlformats.org/spreadsheetml/2006/main" count="150" uniqueCount="89">
  <si>
    <t>BEd 2024</t>
  </si>
  <si>
    <t>ECTS</t>
  </si>
  <si>
    <t>BEd 2026</t>
  </si>
  <si>
    <t>PH B 1.1.1 Einführung in die Physik (STEOP)</t>
  </si>
  <si>
    <t xml:space="preserve">PH B 1.1.2 Übungen zur Einführung in die Physik </t>
  </si>
  <si>
    <t>Keine Entsprechung</t>
  </si>
  <si>
    <t xml:space="preserve">PH B 1.1.3 Brückenkurs Mathematik </t>
  </si>
  <si>
    <t>PH B 1.1.4 Physik I Teil A (Mechanik, Wärme)</t>
  </si>
  <si>
    <t xml:space="preserve">PH B 1.1.2 Physik I Teil A </t>
  </si>
  <si>
    <t>PH B 1.1.5 Physik II Teil A (Elektrizität und Magnetismus)</t>
  </si>
  <si>
    <t xml:space="preserve">PH B 1.1.6 Übungen Grundlagenphysik für UF Physik </t>
  </si>
  <si>
    <t>PH B 1.1.7 Chemie 1</t>
  </si>
  <si>
    <t>PH B 3.1.1 Chemie 1</t>
  </si>
  <si>
    <t>PH B 1.1.8 Mathematik I</t>
  </si>
  <si>
    <t>PH B 1.1.4 Mathematik für Naturwissenschaftler:innen</t>
  </si>
  <si>
    <t>PH B 2.1.1 Physikalisches Praktikum I</t>
  </si>
  <si>
    <t>PH B 3.1.2 Physikalisches Praktikum I</t>
  </si>
  <si>
    <t xml:space="preserve">PH B 2.1.2 Physik I Teil B (Wellen, Optik) </t>
  </si>
  <si>
    <t>PH B 1.1.3 Physik I Teil B</t>
  </si>
  <si>
    <t>PH B 2.1.3 Physik II Teil B (atomare und subatomare Physik)</t>
  </si>
  <si>
    <t xml:space="preserve">PH B 2.1.4 Übungen Grundlagenphysik 2 für UF Physik </t>
  </si>
  <si>
    <t>PH B 2.1.5 Mathematik II</t>
  </si>
  <si>
    <t>PH B 3.1.1 Physikalisches Praktikum II</t>
  </si>
  <si>
    <t>PH B 2.1.3 Physikalisches Praktikum II</t>
  </si>
  <si>
    <t>PH B 3.1.2 Elektronik und EDV-Praxis für das UF Physik</t>
  </si>
  <si>
    <t>PH B 6.1.3 Digitalisierung in der Physik</t>
  </si>
  <si>
    <t>PH B 4.1 Einführung in die Physikdidaktik I</t>
  </si>
  <si>
    <t>PH B 4.2 Einführung in die Physikdidaktik II</t>
  </si>
  <si>
    <t>PH B 4.3 Physikalisches Schulversuchspraktikum I</t>
  </si>
  <si>
    <t xml:space="preserve">PH B 5.1 Fortgeschrittene Fachdidaktik </t>
  </si>
  <si>
    <t>PH B 6.1.4 Physik, Inklusion und Sprache oder</t>
  </si>
  <si>
    <t>PH B 6.2.4 Physik, Inklusion und Sprache</t>
  </si>
  <si>
    <t xml:space="preserve">PH B 5.2 Unterrichtsmedien und Technologien im Physikunterricht </t>
  </si>
  <si>
    <t xml:space="preserve">PH B 5.1 Unterrichtsmedien und Technologien im Physikunterricht </t>
  </si>
  <si>
    <t xml:space="preserve">PH B 5.3 Ausgewählte Kapitel aus Fachdidaktik </t>
  </si>
  <si>
    <t xml:space="preserve">PH B 5.2 Ausgewählte Kapitel aus Fachdidaktik </t>
  </si>
  <si>
    <t xml:space="preserve">PH B 5.4 Physikalisches Schulversuchspraktikum II </t>
  </si>
  <si>
    <t xml:space="preserve">PH B 5.3 Physikalisches Schulversuchspraktikum II </t>
  </si>
  <si>
    <t xml:space="preserve">PH B 6.1 Begleitveranstaltung PPS II (Teil der PPS) </t>
  </si>
  <si>
    <t>Siehe PPS</t>
  </si>
  <si>
    <t>PH B 6.2 Begleitveranstaltung PPS III (Teil der PPS)</t>
  </si>
  <si>
    <t>PH B 7.1.1 Moderne Physik (Physik III, Struktur der Materie)</t>
  </si>
  <si>
    <t xml:space="preserve">PH B 7.1.2 Moderne Physik (Physik III, Struktur der Materie) </t>
  </si>
  <si>
    <t>PH B 7.1.3 Mathematische Methoden der Theoretischen Physik mit Übung</t>
  </si>
  <si>
    <t>Keine Entsprechung im Bachelor, wird im Master für PH M 3.1.1 Mathematische Methoden der Theoretischen Physik mit Übung anerkannt</t>
  </si>
  <si>
    <t xml:space="preserve">PH B 7.1.4 Theoretische Physik für das UF Physik I </t>
  </si>
  <si>
    <t>Keine Entsprechung im Bachelor, wird im Master für PH M 3.1.2 Theoretische Physik für Lehramt anerkannt</t>
  </si>
  <si>
    <t>PH B 7.1.5 Wissenstransfer in den Naturwissenschaften</t>
  </si>
  <si>
    <t>Keine Entsprechung im Bachelor, wird im Master für PH M 2.1.2 Communicating Scientific Research anerkannt</t>
  </si>
  <si>
    <t xml:space="preserve">PH B 8.1 Lehrveranstaltungen aus dem Katalog „Wahllehrveranstaltungen Bachelor“ im Umfang von 6 ECTS </t>
  </si>
  <si>
    <t>PH B 8.1 Lehrveranstaltungen aus dem Katalog „Wahllehrveranstaltungen Bachelor“: Geschichte der Physik</t>
  </si>
  <si>
    <t>PH B 8.1 Lehrveranstaltungen aus dem Katalog „Wahllehrveranstaltungen Bachelor“: Physik in Alltag und Technik</t>
  </si>
  <si>
    <t>PH B BA Bachelorarbeit</t>
  </si>
  <si>
    <t>PH B 7.2 Bachelorarbeit Physik</t>
  </si>
  <si>
    <r>
      <t>PH B 2.1.1 Physik II Teil A (STEOP) (</t>
    </r>
    <r>
      <rPr>
        <i/>
        <sz val="11"/>
        <color theme="1"/>
        <rFont val="Aptos Narrow"/>
        <family val="2"/>
        <scheme val="minor"/>
      </rPr>
      <t>muss auch</t>
    </r>
    <r>
      <rPr>
        <sz val="11"/>
        <color theme="1"/>
        <rFont val="Aptos Narrow"/>
        <family val="2"/>
        <scheme val="minor"/>
      </rPr>
      <t xml:space="preserve"> PH B 2.1.2 Physik II Teil B (atomare und subatomare Physik) </t>
    </r>
    <r>
      <rPr>
        <i/>
        <sz val="11"/>
        <color theme="1"/>
        <rFont val="Aptos Narrow"/>
        <family val="2"/>
        <scheme val="minor"/>
      </rPr>
      <t>absolviert haben</t>
    </r>
    <r>
      <rPr>
        <sz val="11"/>
        <color theme="1"/>
        <rFont val="Aptos Narrow"/>
        <family val="2"/>
        <scheme val="minor"/>
      </rPr>
      <t>)</t>
    </r>
  </si>
  <si>
    <r>
      <t>PH B 2.1.1 Physik II Teil A (STEOP) (</t>
    </r>
    <r>
      <rPr>
        <i/>
        <sz val="11"/>
        <color theme="1"/>
        <rFont val="Aptos Narrow"/>
        <family val="2"/>
        <scheme val="minor"/>
      </rPr>
      <t>muss auch</t>
    </r>
    <r>
      <rPr>
        <sz val="11"/>
        <color theme="1"/>
        <rFont val="Aptos Narrow"/>
        <family val="2"/>
        <scheme val="minor"/>
      </rPr>
      <t xml:space="preserve"> PH B 2.1.2 Physik II Teil B </t>
    </r>
    <r>
      <rPr>
        <i/>
        <sz val="11"/>
        <color theme="1"/>
        <rFont val="Aptos Narrow"/>
        <family val="2"/>
        <scheme val="minor"/>
      </rPr>
      <t>absolviert haben</t>
    </r>
    <r>
      <rPr>
        <sz val="11"/>
        <color theme="1"/>
        <rFont val="Aptos Narrow"/>
        <family val="2"/>
        <scheme val="minor"/>
      </rPr>
      <t>)</t>
    </r>
  </si>
  <si>
    <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 xml:space="preserve">PH M 2.1.1 Ausgewählte Themen: Lehrveranstaltungen aus dem Katalog „Wahllehrveranstaltungen Master“ </t>
    </r>
    <r>
      <rPr>
        <i/>
        <sz val="11"/>
        <color theme="1"/>
        <rFont val="Aptos Narrow"/>
        <family val="2"/>
        <scheme val="minor"/>
      </rPr>
      <t>anerkannt</t>
    </r>
  </si>
  <si>
    <t>Absolviert</t>
  </si>
  <si>
    <t xml:space="preserve">PH B 3.1.3 Moderne Physik </t>
  </si>
  <si>
    <t>LV OK</t>
  </si>
  <si>
    <t>CODE</t>
  </si>
  <si>
    <t>SUMME</t>
  </si>
  <si>
    <t>BED</t>
  </si>
  <si>
    <t>KE</t>
  </si>
  <si>
    <t>MED</t>
  </si>
  <si>
    <r>
      <rPr>
        <i/>
        <sz val="11"/>
        <color theme="1"/>
        <rFont val="Aptos Narrow"/>
        <family val="2"/>
        <scheme val="minor"/>
      </rPr>
      <t>Keine Entsprechung im Bachelor, wird im Master</t>
    </r>
    <r>
      <rPr>
        <sz val="11"/>
        <color theme="1"/>
        <rFont val="Aptos Narrow"/>
        <family val="2"/>
        <scheme val="minor"/>
      </rPr>
      <t xml:space="preserve"> für PH M 2.2.3 Geschichte der Physik </t>
    </r>
    <r>
      <rPr>
        <i/>
        <sz val="11"/>
        <color theme="1"/>
        <rFont val="Aptos Narrow"/>
        <family val="2"/>
        <scheme val="minor"/>
      </rPr>
      <t>anerkannt</t>
    </r>
  </si>
  <si>
    <r>
      <rPr>
        <i/>
        <sz val="11"/>
        <color theme="1"/>
        <rFont val="Aptos Narrow"/>
        <family val="2"/>
        <scheme val="minor"/>
      </rPr>
      <t xml:space="preserve">Keine Entsprechung im Bachelor, wird im Master für </t>
    </r>
    <r>
      <rPr>
        <sz val="11"/>
        <color theme="1"/>
        <rFont val="Aptos Narrow"/>
        <family val="2"/>
        <scheme val="minor"/>
      </rPr>
      <t xml:space="preserve">PH M 4.2.1 Physik in Technik, Medizin und Alltag </t>
    </r>
    <r>
      <rPr>
        <i/>
        <sz val="11"/>
        <color theme="1"/>
        <rFont val="Aptos Narrow"/>
        <family val="2"/>
        <scheme val="minor"/>
      </rPr>
      <t>anerkannt</t>
    </r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</si>
  <si>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</si>
  <si>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</si>
  <si>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</si>
  <si>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</si>
  <si>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</si>
  <si>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</si>
  <si>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</si>
  <si>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</si>
  <si>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PH M 1.1 Ausgewählte Kapitel aus Theoretischer Physik für Lehramt</t>
  </si>
  <si>
    <t>PH M 3.2.3 Ausgewählte Kapitel der modernen Physik</t>
  </si>
  <si>
    <t>PH M 2.1 Ausgewählte Kapitel aus moderner Fachdidaktik</t>
  </si>
  <si>
    <t>PH M 1.1 Fortgeschrittene Fachdidaktik</t>
  </si>
  <si>
    <t>PH M 3 Lehrveranstaltungen aus dem Katalog „Wahllehrveranstaltungen Master“</t>
  </si>
  <si>
    <t>PH M 2.1.1 Ausgewählte Themen: Lehrveranstaltungen aus dem Katalog „Wahllehrveranstaltungen Master“</t>
  </si>
  <si>
    <t>PH M 4.1 Fachdidaktik im UF Physik</t>
  </si>
  <si>
    <t>PH M 5.1 Seminar zur Masterarbeit für LA Physik</t>
  </si>
  <si>
    <t>PH M 5.2 Begleitung zur Masterarbeit</t>
  </si>
  <si>
    <t>PH M 5.2 Masterarbeit</t>
  </si>
  <si>
    <t>PH M 5.3 Masterarbeit</t>
  </si>
  <si>
    <r>
      <t xml:space="preserve">PH M 3.1.2 Theoretische Physik für Lehramt </t>
    </r>
    <r>
      <rPr>
        <i/>
        <sz val="11"/>
        <color theme="1"/>
        <rFont val="Aptos Narrow"/>
        <family val="2"/>
        <scheme val="minor"/>
      </rPr>
      <t>oder</t>
    </r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</si>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</sst>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PH_B'!$B$5:$B$6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PH_B'!$E$5:$E$6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C-4E99-BF6B-A6206CF2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5176159"/>
        <c:axId val="1105180959"/>
      </c:barChart>
      <c:catAx>
        <c:axId val="1105176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180959"/>
        <c:crosses val="autoZero"/>
        <c:auto val="1"/>
        <c:lblAlgn val="ctr"/>
        <c:lblOffset val="100"/>
        <c:noMultiLvlLbl val="0"/>
      </c:catAx>
      <c:valAx>
        <c:axId val="110518095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1761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PH_M'!$B$5:$B$6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PH_M'!$E$5:$E$6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9-4EB2-AA91-D96D1FC38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5190559"/>
        <c:axId val="1105191039"/>
      </c:barChart>
      <c:catAx>
        <c:axId val="1105190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191039"/>
        <c:crosses val="autoZero"/>
        <c:auto val="1"/>
        <c:lblAlgn val="ctr"/>
        <c:lblOffset val="100"/>
        <c:noMultiLvlLbl val="0"/>
      </c:catAx>
      <c:valAx>
        <c:axId val="110519103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51905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14286</xdr:rowOff>
    </xdr:from>
    <xdr:to>
      <xdr:col>14</xdr:col>
      <xdr:colOff>761999</xdr:colOff>
      <xdr:row>22</xdr:row>
      <xdr:rowOff>180974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39E869-4C2E-98A9-4AF6-5E5AE4E02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2</xdr:row>
      <xdr:rowOff>4762</xdr:rowOff>
    </xdr:from>
    <xdr:to>
      <xdr:col>13</xdr:col>
      <xdr:colOff>752475</xdr:colOff>
      <xdr:row>24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624AAE-1EDF-127C-8BD9-7C808D385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0B68-C470-4284-8C29-CB33DE881F0E}">
  <dimension ref="B2:L37"/>
  <sheetViews>
    <sheetView showGridLines="0" tabSelected="1" workbookViewId="0">
      <selection activeCell="C1" sqref="C1"/>
    </sheetView>
  </sheetViews>
  <sheetFormatPr baseColWidth="10" defaultRowHeight="15" x14ac:dyDescent="0.25"/>
  <cols>
    <col min="1" max="1" width="11.42578125" style="1"/>
    <col min="2" max="2" width="59.42578125" style="1" customWidth="1"/>
    <col min="3" max="4" width="11.42578125" style="1"/>
    <col min="5" max="5" width="66.85546875" style="1" customWidth="1"/>
    <col min="6" max="6" width="11.42578125" style="1"/>
    <col min="7" max="12" width="11.42578125" style="30"/>
    <col min="13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57</v>
      </c>
      <c r="E3" s="5" t="s">
        <v>2</v>
      </c>
      <c r="F3" s="6" t="s">
        <v>1</v>
      </c>
      <c r="G3" s="30" t="s">
        <v>59</v>
      </c>
      <c r="H3" s="30" t="s">
        <v>60</v>
      </c>
      <c r="J3" s="30" t="s">
        <v>61</v>
      </c>
    </row>
    <row r="4" spans="2:11" x14ac:dyDescent="0.25">
      <c r="B4" s="7" t="s">
        <v>3</v>
      </c>
      <c r="C4" s="2">
        <v>3</v>
      </c>
      <c r="D4" s="33" t="b">
        <v>0</v>
      </c>
      <c r="E4" s="2" t="s">
        <v>3</v>
      </c>
      <c r="F4" s="8">
        <v>3</v>
      </c>
      <c r="G4" s="30">
        <f>IF(D4=TRUE,F4,0)</f>
        <v>0</v>
      </c>
      <c r="H4" s="30" t="s">
        <v>62</v>
      </c>
      <c r="J4" s="30" t="s">
        <v>62</v>
      </c>
      <c r="K4" s="30">
        <f>SUMIF(H:H,J4,G:G)</f>
        <v>0</v>
      </c>
    </row>
    <row r="5" spans="2:11" x14ac:dyDescent="0.25">
      <c r="B5" s="7" t="s">
        <v>4</v>
      </c>
      <c r="C5" s="2">
        <v>3</v>
      </c>
      <c r="D5" s="33" t="b">
        <v>0</v>
      </c>
      <c r="E5" s="3" t="s">
        <v>5</v>
      </c>
      <c r="F5" s="8">
        <v>0</v>
      </c>
      <c r="G5" s="30">
        <f t="shared" ref="G5:G37" si="0">IF(D5=TRUE,F5,0)</f>
        <v>0</v>
      </c>
      <c r="H5" s="30" t="s">
        <v>63</v>
      </c>
      <c r="J5" s="30" t="s">
        <v>64</v>
      </c>
      <c r="K5" s="30">
        <f>SUMIF(H:H,J5,G:G)</f>
        <v>0</v>
      </c>
    </row>
    <row r="6" spans="2:11" x14ac:dyDescent="0.25">
      <c r="B6" s="7" t="s">
        <v>6</v>
      </c>
      <c r="C6" s="2">
        <v>2</v>
      </c>
      <c r="D6" s="33" t="b">
        <v>0</v>
      </c>
      <c r="E6" s="3" t="s">
        <v>5</v>
      </c>
      <c r="F6" s="8">
        <v>0</v>
      </c>
      <c r="G6" s="30">
        <f t="shared" si="0"/>
        <v>0</v>
      </c>
      <c r="H6" s="30" t="s">
        <v>63</v>
      </c>
    </row>
    <row r="7" spans="2:11" x14ac:dyDescent="0.25">
      <c r="B7" s="7" t="s">
        <v>7</v>
      </c>
      <c r="C7" s="2">
        <v>2</v>
      </c>
      <c r="D7" s="33" t="b">
        <v>0</v>
      </c>
      <c r="E7" s="2" t="s">
        <v>8</v>
      </c>
      <c r="F7" s="8">
        <v>3</v>
      </c>
      <c r="G7" s="30">
        <f t="shared" si="0"/>
        <v>0</v>
      </c>
      <c r="H7" s="30" t="s">
        <v>62</v>
      </c>
    </row>
    <row r="8" spans="2:11" ht="30" x14ac:dyDescent="0.25">
      <c r="B8" s="7" t="s">
        <v>9</v>
      </c>
      <c r="C8" s="2">
        <v>2</v>
      </c>
      <c r="D8" s="33" t="b">
        <v>0</v>
      </c>
      <c r="E8" s="2" t="s">
        <v>54</v>
      </c>
      <c r="F8" s="8">
        <v>5</v>
      </c>
      <c r="G8" s="30">
        <f t="shared" si="0"/>
        <v>0</v>
      </c>
      <c r="H8" s="30" t="s">
        <v>62</v>
      </c>
    </row>
    <row r="9" spans="2:11" x14ac:dyDescent="0.25">
      <c r="B9" s="7" t="s">
        <v>10</v>
      </c>
      <c r="C9" s="2">
        <v>1</v>
      </c>
      <c r="D9" s="33" t="b">
        <v>0</v>
      </c>
      <c r="E9" s="3" t="s">
        <v>5</v>
      </c>
      <c r="F9" s="8">
        <v>0</v>
      </c>
      <c r="G9" s="30">
        <f t="shared" si="0"/>
        <v>0</v>
      </c>
      <c r="H9" s="30" t="s">
        <v>63</v>
      </c>
    </row>
    <row r="10" spans="2:11" x14ac:dyDescent="0.25">
      <c r="B10" s="7" t="s">
        <v>11</v>
      </c>
      <c r="C10" s="2">
        <v>2</v>
      </c>
      <c r="D10" s="33" t="b">
        <v>0</v>
      </c>
      <c r="E10" s="2" t="s">
        <v>12</v>
      </c>
      <c r="F10" s="8">
        <v>2</v>
      </c>
      <c r="G10" s="30">
        <f t="shared" si="0"/>
        <v>0</v>
      </c>
      <c r="H10" s="30" t="s">
        <v>62</v>
      </c>
    </row>
    <row r="11" spans="2:11" x14ac:dyDescent="0.25">
      <c r="B11" s="7" t="s">
        <v>13</v>
      </c>
      <c r="C11" s="2">
        <v>6</v>
      </c>
      <c r="D11" s="33" t="b">
        <v>0</v>
      </c>
      <c r="E11" s="2" t="s">
        <v>14</v>
      </c>
      <c r="F11" s="8">
        <v>4</v>
      </c>
      <c r="G11" s="30">
        <f t="shared" si="0"/>
        <v>0</v>
      </c>
      <c r="H11" s="30" t="s">
        <v>62</v>
      </c>
    </row>
    <row r="12" spans="2:11" x14ac:dyDescent="0.25">
      <c r="B12" s="7" t="s">
        <v>15</v>
      </c>
      <c r="C12" s="2">
        <v>6</v>
      </c>
      <c r="D12" s="33" t="b">
        <v>0</v>
      </c>
      <c r="E12" s="2" t="s">
        <v>16</v>
      </c>
      <c r="F12" s="8">
        <v>6</v>
      </c>
      <c r="G12" s="30">
        <f t="shared" si="0"/>
        <v>0</v>
      </c>
      <c r="H12" s="30" t="s">
        <v>62</v>
      </c>
    </row>
    <row r="13" spans="2:11" x14ac:dyDescent="0.25">
      <c r="B13" s="7" t="s">
        <v>17</v>
      </c>
      <c r="C13" s="2">
        <v>3</v>
      </c>
      <c r="D13" s="33" t="b">
        <v>0</v>
      </c>
      <c r="E13" s="2" t="s">
        <v>18</v>
      </c>
      <c r="F13" s="8">
        <v>2</v>
      </c>
      <c r="G13" s="30">
        <f t="shared" si="0"/>
        <v>0</v>
      </c>
      <c r="H13" s="30" t="s">
        <v>62</v>
      </c>
    </row>
    <row r="14" spans="2:11" ht="30" x14ac:dyDescent="0.25">
      <c r="B14" s="7" t="s">
        <v>19</v>
      </c>
      <c r="C14" s="2">
        <v>3</v>
      </c>
      <c r="D14" s="33" t="b">
        <v>0</v>
      </c>
      <c r="E14" s="2" t="s">
        <v>55</v>
      </c>
      <c r="F14" s="8">
        <v>5</v>
      </c>
      <c r="G14" s="30">
        <f t="shared" si="0"/>
        <v>0</v>
      </c>
      <c r="H14" s="30" t="s">
        <v>62</v>
      </c>
    </row>
    <row r="15" spans="2:11" x14ac:dyDescent="0.25">
      <c r="B15" s="7" t="s">
        <v>20</v>
      </c>
      <c r="C15" s="2">
        <v>1</v>
      </c>
      <c r="D15" s="33" t="b">
        <v>0</v>
      </c>
      <c r="E15" s="3" t="s">
        <v>5</v>
      </c>
      <c r="F15" s="8">
        <v>0</v>
      </c>
      <c r="G15" s="30">
        <f t="shared" si="0"/>
        <v>0</v>
      </c>
      <c r="H15" s="30" t="s">
        <v>63</v>
      </c>
    </row>
    <row r="16" spans="2:11" x14ac:dyDescent="0.25">
      <c r="B16" s="7" t="s">
        <v>21</v>
      </c>
      <c r="C16" s="2">
        <v>6</v>
      </c>
      <c r="D16" s="33" t="b">
        <v>0</v>
      </c>
      <c r="E16" s="3" t="s">
        <v>5</v>
      </c>
      <c r="F16" s="8">
        <v>0</v>
      </c>
      <c r="G16" s="30">
        <f t="shared" si="0"/>
        <v>0</v>
      </c>
      <c r="H16" s="30" t="s">
        <v>63</v>
      </c>
    </row>
    <row r="17" spans="2:8" x14ac:dyDescent="0.25">
      <c r="B17" s="7" t="s">
        <v>22</v>
      </c>
      <c r="C17" s="2">
        <v>6</v>
      </c>
      <c r="D17" s="33" t="b">
        <v>0</v>
      </c>
      <c r="E17" s="2" t="s">
        <v>23</v>
      </c>
      <c r="F17" s="8">
        <v>6</v>
      </c>
      <c r="G17" s="30">
        <f t="shared" si="0"/>
        <v>0</v>
      </c>
      <c r="H17" s="30" t="s">
        <v>62</v>
      </c>
    </row>
    <row r="18" spans="2:8" x14ac:dyDescent="0.25">
      <c r="B18" s="7" t="s">
        <v>24</v>
      </c>
      <c r="C18" s="2">
        <v>3</v>
      </c>
      <c r="D18" s="33" t="b">
        <v>0</v>
      </c>
      <c r="E18" s="2" t="s">
        <v>25</v>
      </c>
      <c r="F18" s="8">
        <v>4</v>
      </c>
      <c r="G18" s="30">
        <f t="shared" si="0"/>
        <v>0</v>
      </c>
      <c r="H18" s="30" t="s">
        <v>62</v>
      </c>
    </row>
    <row r="19" spans="2:8" x14ac:dyDescent="0.25">
      <c r="B19" s="7" t="s">
        <v>26</v>
      </c>
      <c r="C19" s="2">
        <v>1.5</v>
      </c>
      <c r="D19" s="33" t="b">
        <v>0</v>
      </c>
      <c r="E19" s="2" t="s">
        <v>26</v>
      </c>
      <c r="F19" s="8">
        <v>1.5</v>
      </c>
      <c r="G19" s="30">
        <f t="shared" si="0"/>
        <v>0</v>
      </c>
      <c r="H19" s="30" t="s">
        <v>62</v>
      </c>
    </row>
    <row r="20" spans="2:8" x14ac:dyDescent="0.25">
      <c r="B20" s="7" t="s">
        <v>27</v>
      </c>
      <c r="C20" s="2">
        <v>1.5</v>
      </c>
      <c r="D20" s="33" t="b">
        <v>0</v>
      </c>
      <c r="E20" s="2" t="s">
        <v>27</v>
      </c>
      <c r="F20" s="8">
        <v>1.5</v>
      </c>
      <c r="G20" s="30">
        <f t="shared" si="0"/>
        <v>0</v>
      </c>
      <c r="H20" s="30" t="s">
        <v>62</v>
      </c>
    </row>
    <row r="21" spans="2:8" x14ac:dyDescent="0.25">
      <c r="B21" s="7" t="s">
        <v>28</v>
      </c>
      <c r="C21" s="2">
        <v>3</v>
      </c>
      <c r="D21" s="33" t="b">
        <v>0</v>
      </c>
      <c r="E21" s="2" t="s">
        <v>28</v>
      </c>
      <c r="F21" s="8">
        <v>3</v>
      </c>
      <c r="G21" s="30">
        <f t="shared" si="0"/>
        <v>0</v>
      </c>
      <c r="H21" s="30" t="s">
        <v>62</v>
      </c>
    </row>
    <row r="22" spans="2:8" x14ac:dyDescent="0.25">
      <c r="B22" s="25" t="s">
        <v>29</v>
      </c>
      <c r="C22" s="23">
        <v>2</v>
      </c>
      <c r="D22" s="34" t="b">
        <v>0</v>
      </c>
      <c r="E22" s="2" t="s">
        <v>30</v>
      </c>
      <c r="F22" s="26">
        <v>2</v>
      </c>
      <c r="G22" s="31">
        <f t="shared" si="0"/>
        <v>0</v>
      </c>
      <c r="H22" s="32" t="s">
        <v>62</v>
      </c>
    </row>
    <row r="23" spans="2:8" x14ac:dyDescent="0.25">
      <c r="B23" s="25"/>
      <c r="C23" s="23"/>
      <c r="D23" s="34"/>
      <c r="E23" s="2" t="s">
        <v>31</v>
      </c>
      <c r="F23" s="26"/>
      <c r="G23" s="31"/>
      <c r="H23" s="32"/>
    </row>
    <row r="24" spans="2:8" ht="30" x14ac:dyDescent="0.25">
      <c r="B24" s="7" t="s">
        <v>32</v>
      </c>
      <c r="C24" s="2">
        <v>3</v>
      </c>
      <c r="D24" s="33" t="b">
        <v>0</v>
      </c>
      <c r="E24" s="2" t="s">
        <v>33</v>
      </c>
      <c r="F24" s="8">
        <v>2</v>
      </c>
      <c r="G24" s="30">
        <f t="shared" si="0"/>
        <v>0</v>
      </c>
      <c r="H24" s="30" t="s">
        <v>62</v>
      </c>
    </row>
    <row r="25" spans="2:8" x14ac:dyDescent="0.25">
      <c r="B25" s="7" t="s">
        <v>34</v>
      </c>
      <c r="C25" s="2">
        <v>1</v>
      </c>
      <c r="D25" s="33" t="b">
        <v>0</v>
      </c>
      <c r="E25" s="2" t="s">
        <v>35</v>
      </c>
      <c r="F25" s="8">
        <v>1</v>
      </c>
      <c r="G25" s="30">
        <f t="shared" si="0"/>
        <v>0</v>
      </c>
      <c r="H25" s="30" t="s">
        <v>62</v>
      </c>
    </row>
    <row r="26" spans="2:8" x14ac:dyDescent="0.25">
      <c r="B26" s="7" t="s">
        <v>36</v>
      </c>
      <c r="C26" s="2">
        <v>3</v>
      </c>
      <c r="D26" s="33" t="b">
        <v>0</v>
      </c>
      <c r="E26" s="2" t="s">
        <v>37</v>
      </c>
      <c r="F26" s="8">
        <v>3</v>
      </c>
      <c r="G26" s="30">
        <f t="shared" si="0"/>
        <v>0</v>
      </c>
      <c r="H26" s="30" t="s">
        <v>62</v>
      </c>
    </row>
    <row r="27" spans="2:8" x14ac:dyDescent="0.25">
      <c r="B27" s="7" t="s">
        <v>38</v>
      </c>
      <c r="C27" s="2">
        <v>3</v>
      </c>
      <c r="D27" s="33" t="b">
        <v>0</v>
      </c>
      <c r="E27" s="3" t="s">
        <v>39</v>
      </c>
      <c r="F27" s="8">
        <v>0</v>
      </c>
      <c r="G27" s="30">
        <f t="shared" si="0"/>
        <v>0</v>
      </c>
      <c r="H27" s="30" t="s">
        <v>63</v>
      </c>
    </row>
    <row r="28" spans="2:8" x14ac:dyDescent="0.25">
      <c r="B28" s="7" t="s">
        <v>40</v>
      </c>
      <c r="C28" s="2">
        <v>3</v>
      </c>
      <c r="D28" s="33" t="b">
        <v>0</v>
      </c>
      <c r="E28" s="3" t="s">
        <v>39</v>
      </c>
      <c r="F28" s="8">
        <v>0</v>
      </c>
      <c r="G28" s="30">
        <f t="shared" si="0"/>
        <v>0</v>
      </c>
      <c r="H28" s="30" t="s">
        <v>63</v>
      </c>
    </row>
    <row r="29" spans="2:8" x14ac:dyDescent="0.25">
      <c r="B29" s="7" t="s">
        <v>41</v>
      </c>
      <c r="C29" s="23">
        <v>5</v>
      </c>
      <c r="D29" s="34" t="b">
        <v>0</v>
      </c>
      <c r="E29" s="23" t="s">
        <v>58</v>
      </c>
      <c r="F29" s="24">
        <v>5</v>
      </c>
      <c r="G29" s="31">
        <f t="shared" si="0"/>
        <v>0</v>
      </c>
      <c r="H29" s="32" t="s">
        <v>62</v>
      </c>
    </row>
    <row r="30" spans="2:8" x14ac:dyDescent="0.25">
      <c r="B30" s="7" t="s">
        <v>42</v>
      </c>
      <c r="C30" s="23"/>
      <c r="D30" s="34"/>
      <c r="E30" s="23"/>
      <c r="F30" s="24"/>
      <c r="G30" s="31"/>
      <c r="H30" s="32"/>
    </row>
    <row r="31" spans="2:8" ht="30" x14ac:dyDescent="0.25">
      <c r="B31" s="7" t="s">
        <v>43</v>
      </c>
      <c r="C31" s="2">
        <v>5</v>
      </c>
      <c r="D31" s="33" t="b">
        <v>0</v>
      </c>
      <c r="E31" s="3" t="s">
        <v>44</v>
      </c>
      <c r="F31" s="8">
        <v>4</v>
      </c>
      <c r="G31" s="30">
        <f t="shared" si="0"/>
        <v>0</v>
      </c>
      <c r="H31" s="30" t="s">
        <v>64</v>
      </c>
    </row>
    <row r="32" spans="2:8" ht="30" x14ac:dyDescent="0.25">
      <c r="B32" s="7" t="s">
        <v>45</v>
      </c>
      <c r="C32" s="2">
        <v>5</v>
      </c>
      <c r="D32" s="33" t="b">
        <v>0</v>
      </c>
      <c r="E32" s="3" t="s">
        <v>46</v>
      </c>
      <c r="F32" s="8">
        <v>5</v>
      </c>
      <c r="G32" s="30">
        <f t="shared" si="0"/>
        <v>0</v>
      </c>
      <c r="H32" s="30" t="s">
        <v>64</v>
      </c>
    </row>
    <row r="33" spans="2:8" ht="30" x14ac:dyDescent="0.25">
      <c r="B33" s="7" t="s">
        <v>47</v>
      </c>
      <c r="C33" s="2">
        <v>3</v>
      </c>
      <c r="D33" s="33" t="b">
        <v>0</v>
      </c>
      <c r="E33" s="3" t="s">
        <v>48</v>
      </c>
      <c r="F33" s="8">
        <v>3</v>
      </c>
      <c r="G33" s="30">
        <f t="shared" si="0"/>
        <v>0</v>
      </c>
      <c r="H33" s="30" t="s">
        <v>64</v>
      </c>
    </row>
    <row r="34" spans="2:8" ht="45" x14ac:dyDescent="0.25">
      <c r="B34" s="7" t="s">
        <v>49</v>
      </c>
      <c r="C34" s="2">
        <v>6</v>
      </c>
      <c r="D34" s="33" t="b">
        <v>0</v>
      </c>
      <c r="E34" s="3" t="s">
        <v>56</v>
      </c>
      <c r="F34" s="8">
        <v>6</v>
      </c>
      <c r="G34" s="30">
        <f t="shared" si="0"/>
        <v>0</v>
      </c>
      <c r="H34" s="30" t="s">
        <v>64</v>
      </c>
    </row>
    <row r="35" spans="2:8" ht="30" x14ac:dyDescent="0.25">
      <c r="B35" s="7" t="s">
        <v>50</v>
      </c>
      <c r="C35" s="2">
        <v>3</v>
      </c>
      <c r="D35" s="33" t="b">
        <v>0</v>
      </c>
      <c r="E35" s="2" t="s">
        <v>65</v>
      </c>
      <c r="F35" s="8">
        <v>3</v>
      </c>
      <c r="G35" s="30">
        <f t="shared" si="0"/>
        <v>0</v>
      </c>
      <c r="H35" s="30" t="s">
        <v>64</v>
      </c>
    </row>
    <row r="36" spans="2:8" ht="45" x14ac:dyDescent="0.25">
      <c r="B36" s="7" t="s">
        <v>51</v>
      </c>
      <c r="C36" s="2">
        <v>5</v>
      </c>
      <c r="D36" s="33" t="b">
        <v>0</v>
      </c>
      <c r="E36" s="2" t="s">
        <v>66</v>
      </c>
      <c r="F36" s="8">
        <v>5</v>
      </c>
      <c r="G36" s="30">
        <f t="shared" si="0"/>
        <v>0</v>
      </c>
      <c r="H36" s="30" t="s">
        <v>64</v>
      </c>
    </row>
    <row r="37" spans="2:8" ht="15.75" thickBot="1" x14ac:dyDescent="0.3">
      <c r="B37" s="9" t="s">
        <v>52</v>
      </c>
      <c r="C37" s="10">
        <v>3</v>
      </c>
      <c r="D37" s="35" t="b">
        <v>0</v>
      </c>
      <c r="E37" s="10" t="s">
        <v>53</v>
      </c>
      <c r="F37" s="11">
        <v>3</v>
      </c>
      <c r="G37" s="30">
        <f t="shared" si="0"/>
        <v>0</v>
      </c>
      <c r="H37" s="30" t="s">
        <v>62</v>
      </c>
    </row>
  </sheetData>
  <sheetProtection algorithmName="SHA-512" hashValue="ankVmE9/uWzy4tmC/CxLyo6G0LbtZDUwe+7NcrQffG10Ruf9phFIFp4q+3h7vxYMmkM+BV9LTFk09NVXg2hORA==" saltValue="O6J3f3ZD+Jx2oflKaFYRyA==" spinCount="100000" sheet="1" objects="1" scenarios="1"/>
  <mergeCells count="12">
    <mergeCell ref="B22:B23"/>
    <mergeCell ref="C22:C23"/>
    <mergeCell ref="F22:F23"/>
    <mergeCell ref="E29:E30"/>
    <mergeCell ref="D22:D23"/>
    <mergeCell ref="G22:G23"/>
    <mergeCell ref="G29:G30"/>
    <mergeCell ref="H22:H23"/>
    <mergeCell ref="H29:H30"/>
    <mergeCell ref="C29:C30"/>
    <mergeCell ref="F29:F30"/>
    <mergeCell ref="D29:D3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378B-2B58-4BE5-9B94-93EFEF784BBF}">
  <dimension ref="B2:E6"/>
  <sheetViews>
    <sheetView showGridLines="0" workbookViewId="0">
      <selection activeCell="E8" sqref="E8"/>
    </sheetView>
  </sheetViews>
  <sheetFormatPr baseColWidth="10" defaultRowHeight="15" x14ac:dyDescent="0.25"/>
  <cols>
    <col min="2" max="2" width="18.28515625" customWidth="1"/>
    <col min="3" max="3" width="13.28515625" customWidth="1"/>
    <col min="4" max="4" width="12.85546875" customWidth="1"/>
    <col min="5" max="5" width="13.42578125" customWidth="1"/>
  </cols>
  <sheetData>
    <row r="2" spans="2:5" ht="15.75" thickBot="1" x14ac:dyDescent="0.3"/>
    <row r="3" spans="2:5" x14ac:dyDescent="0.25">
      <c r="B3" s="13" t="s">
        <v>67</v>
      </c>
      <c r="C3" s="14" t="s">
        <v>68</v>
      </c>
      <c r="D3" s="14" t="s">
        <v>69</v>
      </c>
      <c r="E3" s="15" t="s">
        <v>70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71</v>
      </c>
      <c r="C5" s="19">
        <f>PH_B!K5</f>
        <v>0</v>
      </c>
      <c r="D5" s="19">
        <v>35</v>
      </c>
      <c r="E5" s="21">
        <f>C5/D5</f>
        <v>0</v>
      </c>
    </row>
    <row r="6" spans="2:5" ht="15.75" thickBot="1" x14ac:dyDescent="0.3">
      <c r="B6" s="18" t="s">
        <v>72</v>
      </c>
      <c r="C6" s="20">
        <f>PH_B!K4</f>
        <v>0</v>
      </c>
      <c r="D6" s="20">
        <v>65</v>
      </c>
      <c r="E6" s="22">
        <f>C6/D6</f>
        <v>0</v>
      </c>
    </row>
  </sheetData>
  <sheetProtection algorithmName="SHA-512" hashValue="NOdK9xZzy4an9S+0AvBvCpUaIYSi8HL1V8QaP9QoTD9izPWZTl79bQgLcxnegKLVd3bY699PD3OnyIuqw8Yh4Q==" saltValue="1s9kLwmHaaMLxvAQlU7ASA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2952-7D4F-46F1-8231-4156C23568CC}">
  <dimension ref="B2:L10"/>
  <sheetViews>
    <sheetView showGridLines="0" workbookViewId="0">
      <selection activeCell="D1" sqref="D1"/>
    </sheetView>
  </sheetViews>
  <sheetFormatPr baseColWidth="10" defaultRowHeight="15" x14ac:dyDescent="0.25"/>
  <cols>
    <col min="2" max="2" width="54.85546875" customWidth="1"/>
    <col min="5" max="5" width="59" customWidth="1"/>
    <col min="7" max="12" width="11.42578125" style="27"/>
  </cols>
  <sheetData>
    <row r="2" spans="2:11" ht="15.75" thickBot="1" x14ac:dyDescent="0.3"/>
    <row r="3" spans="2:11" x14ac:dyDescent="0.25">
      <c r="B3" s="4" t="s">
        <v>73</v>
      </c>
      <c r="C3" s="5" t="s">
        <v>1</v>
      </c>
      <c r="D3" s="5" t="s">
        <v>57</v>
      </c>
      <c r="E3" s="5" t="s">
        <v>74</v>
      </c>
      <c r="F3" s="6" t="s">
        <v>1</v>
      </c>
      <c r="G3" s="28" t="s">
        <v>59</v>
      </c>
      <c r="H3" s="28" t="s">
        <v>60</v>
      </c>
      <c r="J3" s="28" t="s">
        <v>61</v>
      </c>
    </row>
    <row r="4" spans="2:11" x14ac:dyDescent="0.25">
      <c r="B4" s="25" t="s">
        <v>75</v>
      </c>
      <c r="C4" s="23">
        <v>5</v>
      </c>
      <c r="D4" s="34" t="b">
        <v>0</v>
      </c>
      <c r="E4" s="2" t="s">
        <v>86</v>
      </c>
      <c r="F4" s="26">
        <v>5</v>
      </c>
      <c r="G4" s="29">
        <f>IF(D4=TRUE,F4,0)</f>
        <v>0</v>
      </c>
      <c r="H4" s="27" t="s">
        <v>64</v>
      </c>
      <c r="J4" s="27" t="s">
        <v>64</v>
      </c>
      <c r="K4" s="27">
        <f>SUMIF(H:H,J4,G:G)</f>
        <v>0</v>
      </c>
    </row>
    <row r="5" spans="2:11" x14ac:dyDescent="0.25">
      <c r="B5" s="25"/>
      <c r="C5" s="23"/>
      <c r="D5" s="34"/>
      <c r="E5" s="2" t="s">
        <v>76</v>
      </c>
      <c r="F5" s="26"/>
      <c r="G5" s="29"/>
      <c r="H5" s="27" t="s">
        <v>64</v>
      </c>
      <c r="J5" s="27" t="s">
        <v>87</v>
      </c>
      <c r="K5" s="27">
        <f>SUMIF(H:H,J5,G:G)</f>
        <v>0</v>
      </c>
    </row>
    <row r="6" spans="2:11" x14ac:dyDescent="0.25">
      <c r="B6" s="7" t="s">
        <v>77</v>
      </c>
      <c r="C6" s="2">
        <v>5</v>
      </c>
      <c r="D6" s="33" t="b">
        <v>0</v>
      </c>
      <c r="E6" s="2" t="s">
        <v>78</v>
      </c>
      <c r="F6" s="8">
        <v>3</v>
      </c>
      <c r="G6" s="27">
        <f t="shared" ref="G6:G10" si="0">IF(D6=TRUE,F6,0)</f>
        <v>0</v>
      </c>
      <c r="H6" s="27" t="s">
        <v>64</v>
      </c>
    </row>
    <row r="7" spans="2:11" ht="30" x14ac:dyDescent="0.25">
      <c r="B7" s="7" t="s">
        <v>79</v>
      </c>
      <c r="C7" s="2">
        <v>8</v>
      </c>
      <c r="D7" s="33" t="b">
        <v>0</v>
      </c>
      <c r="E7" s="2" t="s">
        <v>80</v>
      </c>
      <c r="F7" s="8">
        <v>8</v>
      </c>
      <c r="G7" s="27">
        <f t="shared" si="0"/>
        <v>0</v>
      </c>
      <c r="H7" s="27" t="s">
        <v>64</v>
      </c>
    </row>
    <row r="8" spans="2:11" x14ac:dyDescent="0.25">
      <c r="B8" s="7" t="s">
        <v>81</v>
      </c>
      <c r="C8" s="2">
        <v>3</v>
      </c>
      <c r="D8" s="33" t="b">
        <v>0</v>
      </c>
      <c r="E8" s="3" t="s">
        <v>39</v>
      </c>
      <c r="F8" s="8"/>
      <c r="G8" s="27">
        <f t="shared" si="0"/>
        <v>0</v>
      </c>
      <c r="H8" s="27" t="s">
        <v>63</v>
      </c>
    </row>
    <row r="9" spans="2:11" x14ac:dyDescent="0.25">
      <c r="B9" s="7" t="s">
        <v>82</v>
      </c>
      <c r="C9" s="2">
        <v>4</v>
      </c>
      <c r="D9" s="33" t="b">
        <v>0</v>
      </c>
      <c r="E9" s="2" t="s">
        <v>83</v>
      </c>
      <c r="F9" s="8">
        <v>2</v>
      </c>
      <c r="G9" s="27">
        <f t="shared" si="0"/>
        <v>0</v>
      </c>
      <c r="H9" s="27" t="s">
        <v>87</v>
      </c>
    </row>
    <row r="10" spans="2:11" ht="15.75" thickBot="1" x14ac:dyDescent="0.3">
      <c r="B10" s="9" t="s">
        <v>84</v>
      </c>
      <c r="C10" s="10">
        <v>20</v>
      </c>
      <c r="D10" s="35" t="b">
        <v>0</v>
      </c>
      <c r="E10" s="10" t="s">
        <v>85</v>
      </c>
      <c r="F10" s="11">
        <v>20</v>
      </c>
      <c r="G10" s="27">
        <f t="shared" si="0"/>
        <v>0</v>
      </c>
      <c r="H10" s="27" t="s">
        <v>87</v>
      </c>
    </row>
  </sheetData>
  <sheetProtection algorithmName="SHA-512" hashValue="hu4utxG05ZvjQ7mdoJJ2xqkVZCNRywPqjPihH7vbjICZsgPYEwJS0Brn56J/GSO7je6oyADWxcmg3tbT3WpvfA==" saltValue="XDCb8RK2IVNgkRnlU6wtrQ==" spinCount="100000" sheet="1" objects="1" scenarios="1"/>
  <mergeCells count="5">
    <mergeCell ref="B4:B5"/>
    <mergeCell ref="C4:C5"/>
    <mergeCell ref="F4:F5"/>
    <mergeCell ref="D4:D5"/>
    <mergeCell ref="G4:G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A73F-4E74-4B76-BD31-4C91188F0A65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19.28515625" customWidth="1"/>
    <col min="3" max="3" width="13.5703125" customWidth="1"/>
    <col min="4" max="5" width="12.85546875" customWidth="1"/>
  </cols>
  <sheetData>
    <row r="2" spans="2:5" ht="15.75" thickBot="1" x14ac:dyDescent="0.3"/>
    <row r="3" spans="2:5" x14ac:dyDescent="0.25">
      <c r="B3" s="13" t="s">
        <v>67</v>
      </c>
      <c r="C3" s="14" t="s">
        <v>68</v>
      </c>
      <c r="D3" s="14" t="s">
        <v>69</v>
      </c>
      <c r="E3" s="15" t="s">
        <v>70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88</v>
      </c>
      <c r="C5" s="19">
        <f>PH_M!K5</f>
        <v>0</v>
      </c>
      <c r="D5" s="19">
        <v>30</v>
      </c>
      <c r="E5" s="21">
        <f>C5/D5</f>
        <v>0</v>
      </c>
    </row>
    <row r="6" spans="2:5" ht="15.75" thickBot="1" x14ac:dyDescent="0.3">
      <c r="B6" s="18" t="s">
        <v>71</v>
      </c>
      <c r="C6" s="20">
        <f>PH_M!K4</f>
        <v>0</v>
      </c>
      <c r="D6" s="20">
        <v>35</v>
      </c>
      <c r="E6" s="22">
        <f>C6/D6</f>
        <v>0</v>
      </c>
    </row>
  </sheetData>
  <sheetProtection algorithmName="SHA-512" hashValue="gOrx69wOHHwrHEvXmW/ph/WsdWV4sXOtpjOxL8bgcCb5WwSF7CuEa6eEOLrmx36TvVYwVUwcH2zHQSK+TMLNIg==" saltValue="K8Qvx+Um9I9Gka7HoNHkA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PH_B</vt:lpstr>
      <vt:lpstr>Dashboard PH_B</vt:lpstr>
      <vt:lpstr>PH_M</vt:lpstr>
      <vt:lpstr>Dashboard PH_M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2025-06-25T11:09:47Z</dcterms:created>
  <dcterms:modified xsi:type="dcterms:W3CDTF">2025-06-30T14:05:11Z</dcterms:modified>
</cp:coreProperties>
</file>