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043CDC4F-5465-4299-A576-88797C20A2D2}" xr6:coauthVersionLast="47" xr6:coauthVersionMax="47" xr10:uidLastSave="{00000000-0000-0000-0000-000000000000}"/>
  <bookViews>
    <workbookView xWindow="-120" yWindow="-120" windowWidth="29040" windowHeight="17520" xr2:uid="{F96B40B0-406A-428C-96BA-6EC6C0172534}"/>
  </bookViews>
  <sheets>
    <sheet name="PPS_B" sheetId="1" r:id="rId1"/>
    <sheet name="Dashboard PPS_B" sheetId="2" r:id="rId2"/>
    <sheet name="PPS_M" sheetId="3" r:id="rId3"/>
    <sheet name="Dashboard PPS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5" i="3"/>
  <c r="K6" i="3"/>
  <c r="G7" i="3"/>
  <c r="G8" i="3"/>
  <c r="G9" i="3"/>
  <c r="K5" i="3" s="1"/>
  <c r="C5" i="4" s="1"/>
  <c r="E5" i="4" s="1"/>
  <c r="G4" i="3"/>
  <c r="K5" i="1"/>
  <c r="G22" i="1"/>
  <c r="G17" i="1"/>
  <c r="G15" i="1"/>
  <c r="G13" i="1"/>
  <c r="G11" i="1"/>
  <c r="G10" i="1"/>
  <c r="K6" i="1" s="1"/>
  <c r="G9" i="1"/>
  <c r="G7" i="1"/>
  <c r="G6" i="1"/>
  <c r="G4" i="1"/>
  <c r="K4" i="3" l="1"/>
  <c r="C6" i="4" s="1"/>
  <c r="E6" i="4" s="1"/>
  <c r="K4" i="1"/>
  <c r="C5" i="2" s="1"/>
  <c r="E5" i="2" s="1"/>
</calcChain>
</file>

<file path=xl/sharedStrings.xml><?xml version="1.0" encoding="utf-8"?>
<sst xmlns="http://schemas.openxmlformats.org/spreadsheetml/2006/main" count="94" uniqueCount="62">
  <si>
    <t>BEd 2024</t>
  </si>
  <si>
    <t>ECTS</t>
  </si>
  <si>
    <t>BEd 2026</t>
  </si>
  <si>
    <t>BW B 1.4 Allgemeine Didaktik</t>
  </si>
  <si>
    <t>BW B 2.3 Beruf Lehrer/in: Lehrer/innenrolle reflektieren (Teil der PPS)</t>
  </si>
  <si>
    <t>PPS B 1.1 Beobachtung und Reflexion des Lehrberufs</t>
  </si>
  <si>
    <t>BW B 2.5 Einführungspraktikum B (Teil der PPS)</t>
  </si>
  <si>
    <t>PPS B 1.1 Orientierungspraktikum</t>
  </si>
  <si>
    <t>BW B 4.1 Lehr-/Lernarrangements planen, gestalten und evaluieren (Teil der PPS)</t>
  </si>
  <si>
    <t>BW B 4.2 Weiterentwicklung der Professionskompetenz (Teil der PPS)</t>
  </si>
  <si>
    <t>Keine Entsprechung</t>
  </si>
  <si>
    <t>BW B 5.2 Unterricht reflektieren und weiterentwickeln [didaktisch-komm. Fähigkeiten, Selbstevaluation, Arbeiten am Fall] (Teil der PPS)</t>
  </si>
  <si>
    <t>BW B 4.4 Praktikum B (Teil der PPS)</t>
  </si>
  <si>
    <t>BW B 5.4 Vertiefungspraktikum B (Teil der PPS)</t>
  </si>
  <si>
    <t>[UF] B Pädagogisch-praktische Studien I (Teil der PPS) (Begleitung zum Fachpraktikum Fach A) und</t>
  </si>
  <si>
    <t>[UF] B Pädagogisch-praktische Studien I (Teil der PPS) (Begleitung zum Fachpraktikum Fach B)</t>
  </si>
  <si>
    <t>und</t>
  </si>
  <si>
    <t>[UF] B Pädagogisch-praktische Studien II (Teil der PPS) (Begleitung zum Vertiefungspraktikum Fach A) und</t>
  </si>
  <si>
    <t>[UF] B Pädagogisch-praktische Studien II (Teil der PPS) (Begleitung zum Vertiefungspraktikum Fach B)</t>
  </si>
  <si>
    <r>
      <t xml:space="preserve">BW B 2.2 Unterricht beobachten, planen und gestalten (Teil der PPS)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BW B 2.3 Beruf Lehrer/in: Lehrer/innenrolle reflektieren (Teil der PPS)</t>
    </r>
  </si>
  <si>
    <r>
      <t xml:space="preserve">PPS B 1.2 Beobachtung und Reflexion des Lehrberufs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</si>
  <si>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BW B 2.4 Einführungspraktikum A (Teil der PPS)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</si>
  <si>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PPS B 2.1.3 Classroom Management umsetzen und reflektieren </t>
    </r>
    <r>
      <rPr>
        <i/>
        <sz val="11"/>
        <color theme="1"/>
        <rFont val="Aptos Narrow"/>
        <family val="2"/>
        <scheme val="minor"/>
      </rPr>
      <t xml:space="preserve">oder </t>
    </r>
    <r>
      <rPr>
        <sz val="11"/>
        <color theme="1"/>
        <rFont val="Aptos Narrow"/>
        <family val="2"/>
        <scheme val="minor"/>
      </rPr>
      <t>PPS B 2.2.5 Classroom Management umsetzen und reflektieren</t>
    </r>
  </si>
  <si>
    <r>
      <t xml:space="preserve">BW B 5.1 Umgang mit Heterogenität: Individualisierung, Diagnose, Förderung Lernprozessbegleitung (Teil der PPS)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</si>
  <si>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PPS B 3.1.3 Lernprozesse begleiten, reflektieren und evaluieren </t>
    </r>
    <r>
      <rPr>
        <i/>
        <sz val="11"/>
        <color theme="1"/>
        <rFont val="Aptos Narrow"/>
        <family val="2"/>
        <scheme val="minor"/>
      </rPr>
      <t xml:space="preserve">oder </t>
    </r>
    <r>
      <rPr>
        <sz val="11"/>
        <color theme="1"/>
        <rFont val="Aptos Narrow"/>
        <family val="2"/>
        <scheme val="minor"/>
      </rPr>
      <t>PPS 3.2.5 Lernprozesse begleiten, reflektieren und evaluieren</t>
    </r>
  </si>
  <si>
    <r>
      <t xml:space="preserve">BW B 4.3 Praktikum A (Teil der PPS)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</si>
  <si>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BW B 5.3 Vertiefungspraktikum A (Teil der PPS)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</si>
  <si>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L B 4.2 Fachdidaktik des lateinischen Elementarunterrichts (falls Fach A = Latein) </t>
    </r>
    <r>
      <rPr>
        <i/>
        <sz val="11"/>
        <color theme="1"/>
        <rFont val="Aptos Narrow"/>
        <family val="2"/>
        <scheme val="minor"/>
      </rPr>
      <t>bzw.</t>
    </r>
  </si>
  <si>
    <r>
      <t xml:space="preserve">MU B 1.8 Kinder- und Jugendstimmbildung 1 </t>
    </r>
    <r>
      <rPr>
        <i/>
        <sz val="11"/>
        <color theme="1"/>
        <rFont val="Aptos Narrow"/>
        <family val="2"/>
        <scheme val="minor"/>
      </rPr>
      <t xml:space="preserve">und </t>
    </r>
    <r>
      <rPr>
        <sz val="11"/>
        <color theme="1"/>
        <rFont val="Aptos Narrow"/>
        <family val="2"/>
        <scheme val="minor"/>
      </rPr>
      <t>MU B 3.7 Kinder- und Jugendchorpraktikum (falls Fach A = Musik(erziehung))</t>
    </r>
    <r>
      <rPr>
        <i/>
        <sz val="11"/>
        <color theme="1"/>
        <rFont val="Aptos Narrow"/>
        <family val="2"/>
        <scheme val="minor"/>
      </rPr>
      <t xml:space="preserve"> bzw.</t>
    </r>
  </si>
  <si>
    <r>
      <t xml:space="preserve">D B 8.3 Sprachbetrachtung und Orthografiedidaktik </t>
    </r>
    <r>
      <rPr>
        <i/>
        <sz val="11"/>
        <color theme="1"/>
        <rFont val="Aptos Narrow"/>
        <family val="2"/>
        <scheme val="minor"/>
      </rPr>
      <t xml:space="preserve">und </t>
    </r>
    <r>
      <rPr>
        <sz val="11"/>
        <color theme="1"/>
        <rFont val="Aptos Narrow"/>
        <family val="2"/>
        <scheme val="minor"/>
      </rPr>
      <t>D B 5.3 Schreibkompetenzen differenziert und integriert fördern (inkl. IP) (falls Fach A = Deutsch)</t>
    </r>
  </si>
  <si>
    <r>
      <t xml:space="preserve">L B 4.2 Fachdidaktik des lateinischen Elementarunterrichts (falls Fach B = Latein) </t>
    </r>
    <r>
      <rPr>
        <i/>
        <sz val="11"/>
        <color theme="1"/>
        <rFont val="Aptos Narrow"/>
        <family val="2"/>
        <scheme val="minor"/>
      </rPr>
      <t>bzw.</t>
    </r>
  </si>
  <si>
    <r>
      <t xml:space="preserve">MU B 1.8 Kinder- und Jugendstimmbildung 1 </t>
    </r>
    <r>
      <rPr>
        <i/>
        <sz val="11"/>
        <color theme="1"/>
        <rFont val="Aptos Narrow"/>
        <family val="2"/>
        <scheme val="minor"/>
      </rPr>
      <t xml:space="preserve">und </t>
    </r>
    <r>
      <rPr>
        <sz val="11"/>
        <color theme="1"/>
        <rFont val="Aptos Narrow"/>
        <family val="2"/>
        <scheme val="minor"/>
      </rPr>
      <t>MU B 3.7 Kinder- und Jugendchorpraktikum (falls Fach B = Musik(erziehung))</t>
    </r>
    <r>
      <rPr>
        <i/>
        <sz val="11"/>
        <color theme="1"/>
        <rFont val="Aptos Narrow"/>
        <family val="2"/>
        <scheme val="minor"/>
      </rPr>
      <t xml:space="preserve"> bzw.</t>
    </r>
  </si>
  <si>
    <r>
      <t xml:space="preserve">D B 8.3 Sprachbetrachtung und Orthografiedidaktik </t>
    </r>
    <r>
      <rPr>
        <i/>
        <sz val="11"/>
        <color theme="1"/>
        <rFont val="Aptos Narrow"/>
        <family val="2"/>
        <scheme val="minor"/>
      </rPr>
      <t xml:space="preserve">und </t>
    </r>
    <r>
      <rPr>
        <sz val="11"/>
        <color theme="1"/>
        <rFont val="Aptos Narrow"/>
        <family val="2"/>
        <scheme val="minor"/>
      </rPr>
      <t>D B 5.3 Schreibkompetenzen differenziert und integriert fördern (inkl. IP) (falls Fach B = Deutsch)</t>
    </r>
  </si>
  <si>
    <t>PPS B 2.1.1 Fachpraktikum A (lt. Inskription)</t>
  </si>
  <si>
    <t>PPS B 3.1.1 Fachpraktikum B (lt. Inskription)</t>
  </si>
  <si>
    <t>Absolviert</t>
  </si>
  <si>
    <t>LV OK</t>
  </si>
  <si>
    <t>CODE</t>
  </si>
  <si>
    <t>SUMME</t>
  </si>
  <si>
    <t>BED</t>
  </si>
  <si>
    <t>KE</t>
  </si>
  <si>
    <t>MED</t>
  </si>
  <si>
    <t>Bereich</t>
  </si>
  <si>
    <t>Äquivalenzen</t>
  </si>
  <si>
    <t>Soll</t>
  </si>
  <si>
    <t>%</t>
  </si>
  <si>
    <t>Bachelor</t>
  </si>
  <si>
    <t>MEd 2024</t>
  </si>
  <si>
    <t>MEd 2026</t>
  </si>
  <si>
    <t>BW M 6.1 Masterpraktikum (Teil der PPS) inkl. Bildungswissenschaftliche Begleitung</t>
  </si>
  <si>
    <t>PPS M 1.1 Spezialisierungspraktikum</t>
  </si>
  <si>
    <t>PPS M 1.2 Begleitlehrveranstaltung zum Spezialisierungspraktikum</t>
  </si>
  <si>
    <t>Freie Wahlfächer</t>
  </si>
  <si>
    <t>BW M 6.2.1 Praxiserfahrungen in pädagogischen Feldern inkl. bildungswissenschaftliche Begleitung</t>
  </si>
  <si>
    <t>BW M 6.2.2 Wahlpflichtfächer: Professionsorientierte Lehrveranstaltungen</t>
  </si>
  <si>
    <t>BW M 6.2.3 Freie Wahlfächer</t>
  </si>
  <si>
    <t>FWF</t>
  </si>
  <si>
    <t>Master</t>
  </si>
  <si>
    <t>FWF (beide Studien)</t>
  </si>
  <si>
    <t>PPS B 2.1.2 Fachdidaktische Praktikumsbegleitung A (lt. Inskription)</t>
  </si>
  <si>
    <t>PPS B 3.1.2 Fachdidaktische Praktikumsbegleitung B (lt. Inskription)</t>
  </si>
  <si>
    <r>
      <t>Freie Wahlfächer (</t>
    </r>
    <r>
      <rPr>
        <i/>
        <sz val="11"/>
        <color theme="1"/>
        <rFont val="Aptos Narrow"/>
        <family val="2"/>
        <scheme val="minor"/>
      </rPr>
      <t>ECTS-äquivalent</t>
    </r>
    <r>
      <rPr>
        <sz val="11"/>
        <color theme="1"/>
        <rFont val="Aptos Narrow"/>
        <family val="2"/>
        <scheme val="minor"/>
      </rPr>
      <t>) - max.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</si>
</sst>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0" fillId="0" borderId="1" xfId="0" applyNumberFormat="1" applyBorder="1"/>
    <xf numFmtId="9" fontId="0" fillId="0" borderId="6" xfId="0" applyNumberFormat="1" applyBorder="1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PPS_B'!$B$5:$B$5</c:f>
              <c:strCache>
                <c:ptCount val="1"/>
                <c:pt idx="0">
                  <c:v>Bachelor</c:v>
                </c:pt>
              </c:strCache>
            </c:strRef>
          </c:cat>
          <c:val>
            <c:numRef>
              <c:f>'Dashboard PPS_B'!$E$5:$E$5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D-4283-9F7A-722089EB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1871328"/>
        <c:axId val="1571855008"/>
      </c:barChart>
      <c:catAx>
        <c:axId val="157187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1855008"/>
        <c:crosses val="autoZero"/>
        <c:auto val="1"/>
        <c:lblAlgn val="ctr"/>
        <c:lblOffset val="100"/>
        <c:noMultiLvlLbl val="0"/>
      </c:catAx>
      <c:valAx>
        <c:axId val="15718550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1871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PPS_M'!$B$5:$B$6</c:f>
              <c:strCache>
                <c:ptCount val="2"/>
                <c:pt idx="0">
                  <c:v>FWF (beide Studien)</c:v>
                </c:pt>
                <c:pt idx="1">
                  <c:v>Master</c:v>
                </c:pt>
              </c:strCache>
            </c:strRef>
          </c:cat>
          <c:val>
            <c:numRef>
              <c:f>'Dashboard PPS_M'!$E$5:$E$6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4-4F14-94A9-00B51499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0671984"/>
        <c:axId val="1500690224"/>
      </c:barChart>
      <c:catAx>
        <c:axId val="150067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0690224"/>
        <c:crosses val="autoZero"/>
        <c:auto val="1"/>
        <c:lblAlgn val="ctr"/>
        <c:lblOffset val="100"/>
        <c:noMultiLvlLbl val="0"/>
      </c:catAx>
      <c:valAx>
        <c:axId val="150069022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067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2</xdr:row>
      <xdr:rowOff>4761</xdr:rowOff>
    </xdr:from>
    <xdr:to>
      <xdr:col>14</xdr:col>
      <xdr:colOff>0</xdr:colOff>
      <xdr:row>21</xdr:row>
      <xdr:rowOff>190499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CF2CA1E-5823-1235-75D0-EEF093E08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4762</xdr:rowOff>
    </xdr:from>
    <xdr:to>
      <xdr:col>12</xdr:col>
      <xdr:colOff>9525</xdr:colOff>
      <xdr:row>16</xdr:row>
      <xdr:rowOff>71437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EBBA586-63A5-E441-7EAE-5C4CE9AF9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51B8-FDD7-4EBB-B961-008C00FE37A5}">
  <dimension ref="B2:K26"/>
  <sheetViews>
    <sheetView showGridLines="0" tabSelected="1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60.85546875" style="1" customWidth="1"/>
    <col min="3" max="4" width="11.42578125" style="1"/>
    <col min="5" max="5" width="75" style="1" customWidth="1"/>
    <col min="6" max="6" width="11.42578125" style="1"/>
    <col min="7" max="11" width="11.42578125" style="45"/>
    <col min="12" max="16384" width="11.42578125" style="1"/>
  </cols>
  <sheetData>
    <row r="2" spans="2:11" ht="15.75" thickBot="1" x14ac:dyDescent="0.3"/>
    <row r="3" spans="2:11" x14ac:dyDescent="0.25">
      <c r="B3" s="5" t="s">
        <v>0</v>
      </c>
      <c r="C3" s="6" t="s">
        <v>1</v>
      </c>
      <c r="D3" s="6" t="s">
        <v>35</v>
      </c>
      <c r="E3" s="6" t="s">
        <v>2</v>
      </c>
      <c r="F3" s="7" t="s">
        <v>1</v>
      </c>
      <c r="G3" s="45" t="s">
        <v>36</v>
      </c>
      <c r="H3" s="45" t="s">
        <v>37</v>
      </c>
      <c r="J3" s="45" t="s">
        <v>38</v>
      </c>
    </row>
    <row r="4" spans="2:11" x14ac:dyDescent="0.25">
      <c r="B4" s="36" t="s">
        <v>19</v>
      </c>
      <c r="C4" s="2">
        <v>3</v>
      </c>
      <c r="D4" s="48" t="b">
        <v>0</v>
      </c>
      <c r="E4" s="2" t="s">
        <v>20</v>
      </c>
      <c r="F4" s="35">
        <v>5</v>
      </c>
      <c r="G4" s="46">
        <f>IF(D4=TRUE,F4,0)</f>
        <v>0</v>
      </c>
      <c r="H4" s="47" t="s">
        <v>39</v>
      </c>
      <c r="J4" s="45" t="s">
        <v>39</v>
      </c>
      <c r="K4" s="45">
        <f>SUMIF(H:H,J4,G:G)</f>
        <v>0</v>
      </c>
    </row>
    <row r="5" spans="2:11" x14ac:dyDescent="0.25">
      <c r="B5" s="36"/>
      <c r="C5" s="2">
        <v>3</v>
      </c>
      <c r="D5" s="48"/>
      <c r="E5" s="2" t="s">
        <v>3</v>
      </c>
      <c r="F5" s="35"/>
      <c r="G5" s="46"/>
      <c r="H5" s="47"/>
      <c r="J5" s="45" t="s">
        <v>41</v>
      </c>
      <c r="K5" s="45">
        <f t="shared" ref="K5:K6" si="0">SUMIF(H:H,J5,G:G)</f>
        <v>0</v>
      </c>
    </row>
    <row r="6" spans="2:11" ht="30" x14ac:dyDescent="0.25">
      <c r="B6" s="8" t="s">
        <v>4</v>
      </c>
      <c r="C6" s="2">
        <v>3</v>
      </c>
      <c r="D6" s="49" t="b">
        <v>0</v>
      </c>
      <c r="E6" s="2" t="s">
        <v>5</v>
      </c>
      <c r="F6" s="9">
        <v>3</v>
      </c>
      <c r="G6" s="43">
        <f>IF(D6=TRUE,F6,0)</f>
        <v>0</v>
      </c>
      <c r="H6" s="43" t="s">
        <v>39</v>
      </c>
      <c r="J6" s="45" t="s">
        <v>40</v>
      </c>
      <c r="K6" s="45">
        <f t="shared" si="0"/>
        <v>0</v>
      </c>
    </row>
    <row r="7" spans="2:11" x14ac:dyDescent="0.25">
      <c r="B7" s="8" t="s">
        <v>21</v>
      </c>
      <c r="C7" s="2">
        <v>1</v>
      </c>
      <c r="D7" s="48" t="b">
        <v>0</v>
      </c>
      <c r="E7" s="37" t="s">
        <v>7</v>
      </c>
      <c r="F7" s="35">
        <v>2</v>
      </c>
      <c r="G7" s="46">
        <f t="shared" ref="G7:G22" si="1">IF(D7=TRUE,F7,0)</f>
        <v>0</v>
      </c>
      <c r="H7" s="47" t="s">
        <v>39</v>
      </c>
    </row>
    <row r="8" spans="2:11" x14ac:dyDescent="0.25">
      <c r="B8" s="8" t="s">
        <v>6</v>
      </c>
      <c r="C8" s="2">
        <v>1</v>
      </c>
      <c r="D8" s="48"/>
      <c r="E8" s="37"/>
      <c r="F8" s="35"/>
      <c r="G8" s="46"/>
      <c r="H8" s="47"/>
    </row>
    <row r="9" spans="2:11" ht="30" x14ac:dyDescent="0.25">
      <c r="B9" s="10" t="s">
        <v>8</v>
      </c>
      <c r="C9" s="2">
        <v>3</v>
      </c>
      <c r="D9" s="49" t="b">
        <v>0</v>
      </c>
      <c r="E9" s="2" t="s">
        <v>22</v>
      </c>
      <c r="F9" s="9">
        <v>2</v>
      </c>
      <c r="G9" s="43">
        <f t="shared" si="1"/>
        <v>0</v>
      </c>
      <c r="H9" s="43" t="s">
        <v>39</v>
      </c>
    </row>
    <row r="10" spans="2:11" ht="30" x14ac:dyDescent="0.25">
      <c r="B10" s="10" t="s">
        <v>9</v>
      </c>
      <c r="C10" s="2">
        <v>3</v>
      </c>
      <c r="D10" s="49" t="b">
        <v>0</v>
      </c>
      <c r="E10" s="3" t="s">
        <v>10</v>
      </c>
      <c r="F10" s="9">
        <v>0</v>
      </c>
      <c r="G10" s="43">
        <f t="shared" si="1"/>
        <v>0</v>
      </c>
      <c r="H10" s="43" t="s">
        <v>40</v>
      </c>
    </row>
    <row r="11" spans="2:11" x14ac:dyDescent="0.25">
      <c r="B11" s="8" t="s">
        <v>25</v>
      </c>
      <c r="C11" s="2">
        <v>2</v>
      </c>
      <c r="D11" s="48" t="b">
        <v>0</v>
      </c>
      <c r="E11" s="37" t="s">
        <v>33</v>
      </c>
      <c r="F11" s="35">
        <v>4</v>
      </c>
      <c r="G11" s="46">
        <f t="shared" si="1"/>
        <v>0</v>
      </c>
      <c r="H11" s="47" t="s">
        <v>39</v>
      </c>
    </row>
    <row r="12" spans="2:11" x14ac:dyDescent="0.25">
      <c r="B12" s="8" t="s">
        <v>12</v>
      </c>
      <c r="C12" s="2">
        <v>2</v>
      </c>
      <c r="D12" s="48"/>
      <c r="E12" s="37"/>
      <c r="F12" s="35"/>
      <c r="G12" s="46"/>
      <c r="H12" s="47"/>
    </row>
    <row r="13" spans="2:11" ht="30" x14ac:dyDescent="0.25">
      <c r="B13" s="8" t="s">
        <v>23</v>
      </c>
      <c r="C13" s="2">
        <v>1.5</v>
      </c>
      <c r="D13" s="48" t="b">
        <v>0</v>
      </c>
      <c r="E13" s="37" t="s">
        <v>24</v>
      </c>
      <c r="F13" s="35">
        <v>3</v>
      </c>
      <c r="G13" s="46">
        <f t="shared" si="1"/>
        <v>0</v>
      </c>
      <c r="H13" s="47" t="s">
        <v>39</v>
      </c>
    </row>
    <row r="14" spans="2:11" ht="45" x14ac:dyDescent="0.25">
      <c r="B14" s="10" t="s">
        <v>11</v>
      </c>
      <c r="C14" s="2">
        <v>1.5</v>
      </c>
      <c r="D14" s="48"/>
      <c r="E14" s="37"/>
      <c r="F14" s="35"/>
      <c r="G14" s="46"/>
      <c r="H14" s="47"/>
    </row>
    <row r="15" spans="2:11" x14ac:dyDescent="0.25">
      <c r="B15" s="8" t="s">
        <v>26</v>
      </c>
      <c r="C15" s="2">
        <v>2</v>
      </c>
      <c r="D15" s="48" t="b">
        <v>0</v>
      </c>
      <c r="E15" s="37" t="s">
        <v>34</v>
      </c>
      <c r="F15" s="35">
        <v>4</v>
      </c>
      <c r="G15" s="46">
        <f t="shared" si="1"/>
        <v>0</v>
      </c>
      <c r="H15" s="47" t="s">
        <v>39</v>
      </c>
    </row>
    <row r="16" spans="2:11" x14ac:dyDescent="0.25">
      <c r="B16" s="8" t="s">
        <v>13</v>
      </c>
      <c r="C16" s="2">
        <v>2</v>
      </c>
      <c r="D16" s="48"/>
      <c r="E16" s="37"/>
      <c r="F16" s="35"/>
      <c r="G16" s="46"/>
      <c r="H16" s="47"/>
    </row>
    <row r="17" spans="2:8" ht="30" x14ac:dyDescent="0.25">
      <c r="B17" s="11" t="s">
        <v>14</v>
      </c>
      <c r="C17" s="2">
        <v>3</v>
      </c>
      <c r="D17" s="48" t="b">
        <v>0</v>
      </c>
      <c r="E17" s="2" t="s">
        <v>59</v>
      </c>
      <c r="F17" s="38">
        <v>4</v>
      </c>
      <c r="G17" s="46">
        <f t="shared" si="1"/>
        <v>0</v>
      </c>
      <c r="H17" s="47" t="s">
        <v>39</v>
      </c>
    </row>
    <row r="18" spans="2:8" ht="30" x14ac:dyDescent="0.25">
      <c r="B18" s="8" t="s">
        <v>15</v>
      </c>
      <c r="C18" s="2">
        <v>3</v>
      </c>
      <c r="D18" s="48"/>
      <c r="E18" s="3" t="s">
        <v>16</v>
      </c>
      <c r="F18" s="39"/>
      <c r="G18" s="46"/>
      <c r="H18" s="47"/>
    </row>
    <row r="19" spans="2:8" ht="30" x14ac:dyDescent="0.25">
      <c r="B19" s="12"/>
      <c r="C19" s="2"/>
      <c r="D19" s="48"/>
      <c r="E19" s="2" t="s">
        <v>27</v>
      </c>
      <c r="F19" s="39"/>
      <c r="G19" s="46"/>
      <c r="H19" s="47"/>
    </row>
    <row r="20" spans="2:8" ht="30" x14ac:dyDescent="0.25">
      <c r="B20" s="12"/>
      <c r="C20" s="2"/>
      <c r="D20" s="48"/>
      <c r="E20" s="2" t="s">
        <v>28</v>
      </c>
      <c r="F20" s="39"/>
      <c r="G20" s="46"/>
      <c r="H20" s="47"/>
    </row>
    <row r="21" spans="2:8" ht="45" x14ac:dyDescent="0.25">
      <c r="B21" s="12"/>
      <c r="C21" s="4"/>
      <c r="D21" s="48"/>
      <c r="E21" s="2" t="s">
        <v>29</v>
      </c>
      <c r="F21" s="40"/>
      <c r="G21" s="46"/>
      <c r="H21" s="47"/>
    </row>
    <row r="22" spans="2:8" ht="30" x14ac:dyDescent="0.25">
      <c r="B22" s="11" t="s">
        <v>17</v>
      </c>
      <c r="C22" s="2">
        <v>3</v>
      </c>
      <c r="D22" s="48" t="b">
        <v>0</v>
      </c>
      <c r="E22" s="2" t="s">
        <v>60</v>
      </c>
      <c r="F22" s="38">
        <v>4</v>
      </c>
      <c r="G22" s="46">
        <f t="shared" si="1"/>
        <v>0</v>
      </c>
      <c r="H22" s="47" t="s">
        <v>39</v>
      </c>
    </row>
    <row r="23" spans="2:8" ht="30" x14ac:dyDescent="0.25">
      <c r="B23" s="8" t="s">
        <v>18</v>
      </c>
      <c r="C23" s="2">
        <v>3</v>
      </c>
      <c r="D23" s="48"/>
      <c r="E23" s="3" t="s">
        <v>16</v>
      </c>
      <c r="F23" s="39"/>
      <c r="G23" s="46"/>
      <c r="H23" s="47"/>
    </row>
    <row r="24" spans="2:8" ht="30" x14ac:dyDescent="0.25">
      <c r="B24" s="12"/>
      <c r="C24" s="2"/>
      <c r="D24" s="48"/>
      <c r="E24" s="2" t="s">
        <v>30</v>
      </c>
      <c r="F24" s="39"/>
      <c r="G24" s="46"/>
      <c r="H24" s="47"/>
    </row>
    <row r="25" spans="2:8" ht="30" x14ac:dyDescent="0.25">
      <c r="B25" s="12"/>
      <c r="C25" s="4"/>
      <c r="D25" s="48"/>
      <c r="E25" s="2" t="s">
        <v>31</v>
      </c>
      <c r="F25" s="39"/>
      <c r="G25" s="46"/>
      <c r="H25" s="47"/>
    </row>
    <row r="26" spans="2:8" ht="45.75" thickBot="1" x14ac:dyDescent="0.3">
      <c r="B26" s="13"/>
      <c r="C26" s="14"/>
      <c r="D26" s="50"/>
      <c r="E26" s="15" t="s">
        <v>32</v>
      </c>
      <c r="F26" s="41"/>
      <c r="G26" s="46"/>
      <c r="H26" s="47"/>
    </row>
  </sheetData>
  <sheetProtection algorithmName="SHA-512" hashValue="x3krMvtvOWKv8jaS/BVewJXrgQCzJ+/veDQgUHV2GLv61XS1nyjpGCst2ygDQpB20DUg/SkgMrw62VELLLY9rg==" saltValue="P6Jafa6fBo/YyeMNw4KO+g==" spinCount="100000" sheet="1" objects="1" scenarios="1"/>
  <mergeCells count="33">
    <mergeCell ref="G22:G26"/>
    <mergeCell ref="H4:H5"/>
    <mergeCell ref="H7:H8"/>
    <mergeCell ref="H11:H12"/>
    <mergeCell ref="H13:H14"/>
    <mergeCell ref="H15:H16"/>
    <mergeCell ref="H17:H21"/>
    <mergeCell ref="H22:H26"/>
    <mergeCell ref="G4:G5"/>
    <mergeCell ref="G7:G8"/>
    <mergeCell ref="G11:G12"/>
    <mergeCell ref="G13:G14"/>
    <mergeCell ref="G15:G16"/>
    <mergeCell ref="G17:G21"/>
    <mergeCell ref="D22:D26"/>
    <mergeCell ref="D17:D21"/>
    <mergeCell ref="D15:D16"/>
    <mergeCell ref="D13:D14"/>
    <mergeCell ref="F17:F21"/>
    <mergeCell ref="F22:F26"/>
    <mergeCell ref="D11:D12"/>
    <mergeCell ref="F11:F12"/>
    <mergeCell ref="F15:F16"/>
    <mergeCell ref="B4:B5"/>
    <mergeCell ref="E7:E8"/>
    <mergeCell ref="F7:F8"/>
    <mergeCell ref="E13:E14"/>
    <mergeCell ref="F13:F14"/>
    <mergeCell ref="E11:E12"/>
    <mergeCell ref="D7:D8"/>
    <mergeCell ref="D4:D5"/>
    <mergeCell ref="F4:F5"/>
    <mergeCell ref="E15:E1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869F-46D0-48E5-BFD6-94DECF6437E3}">
  <dimension ref="B2:E5"/>
  <sheetViews>
    <sheetView showGridLines="0" workbookViewId="0">
      <selection activeCell="D7" sqref="D7"/>
    </sheetView>
  </sheetViews>
  <sheetFormatPr baseColWidth="10" defaultRowHeight="15" x14ac:dyDescent="0.25"/>
  <cols>
    <col min="2" max="2" width="20.42578125" customWidth="1"/>
    <col min="3" max="3" width="16.140625" customWidth="1"/>
    <col min="4" max="4" width="14.28515625" customWidth="1"/>
    <col min="5" max="5" width="14.7109375" customWidth="1"/>
  </cols>
  <sheetData>
    <row r="2" spans="2:5" ht="15.75" thickBot="1" x14ac:dyDescent="0.3"/>
    <row r="3" spans="2:5" x14ac:dyDescent="0.25">
      <c r="B3" s="17" t="s">
        <v>42</v>
      </c>
      <c r="C3" s="18" t="s">
        <v>43</v>
      </c>
      <c r="D3" s="18" t="s">
        <v>44</v>
      </c>
      <c r="E3" s="19" t="s">
        <v>45</v>
      </c>
    </row>
    <row r="4" spans="2:5" x14ac:dyDescent="0.25">
      <c r="B4" s="20"/>
      <c r="C4" s="16"/>
      <c r="D4" s="16"/>
      <c r="E4" s="21"/>
    </row>
    <row r="5" spans="2:5" ht="15.75" thickBot="1" x14ac:dyDescent="0.3">
      <c r="B5" s="22" t="s">
        <v>46</v>
      </c>
      <c r="C5" s="23">
        <f>PPS_B!K4</f>
        <v>0</v>
      </c>
      <c r="D5" s="23">
        <v>26</v>
      </c>
      <c r="E5" s="24">
        <f>C5/D5</f>
        <v>0</v>
      </c>
    </row>
  </sheetData>
  <sheetProtection algorithmName="SHA-512" hashValue="TU+0q0fRW/Va67tROFSMW4gE12n4GXSbcoNZQOD7rdrW0A6AjlMUMYL1om04BjM+hOXhmM+2QyMCEi1SgRrLew==" saltValue="234TZBRKYhKDT8iaXc113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FFFB-D1E1-4BC0-B779-C3928578315E}">
  <dimension ref="B2:K9"/>
  <sheetViews>
    <sheetView showGridLines="0" workbookViewId="0">
      <selection activeCell="D1" sqref="D1"/>
    </sheetView>
  </sheetViews>
  <sheetFormatPr baseColWidth="10" defaultRowHeight="15" x14ac:dyDescent="0.25"/>
  <cols>
    <col min="2" max="2" width="57.7109375" customWidth="1"/>
    <col min="5" max="5" width="70" customWidth="1"/>
    <col min="7" max="11" width="11.42578125" style="42"/>
  </cols>
  <sheetData>
    <row r="2" spans="2:11" ht="15.75" thickBot="1" x14ac:dyDescent="0.3"/>
    <row r="3" spans="2:11" x14ac:dyDescent="0.25">
      <c r="B3" s="5" t="s">
        <v>47</v>
      </c>
      <c r="C3" s="6" t="s">
        <v>1</v>
      </c>
      <c r="D3" s="6" t="s">
        <v>35</v>
      </c>
      <c r="E3" s="31" t="s">
        <v>48</v>
      </c>
      <c r="F3" s="32" t="s">
        <v>1</v>
      </c>
      <c r="G3" s="43" t="s">
        <v>36</v>
      </c>
      <c r="H3" s="43" t="s">
        <v>37</v>
      </c>
      <c r="J3" s="42" t="s">
        <v>38</v>
      </c>
    </row>
    <row r="4" spans="2:11" x14ac:dyDescent="0.25">
      <c r="B4" s="36" t="s">
        <v>49</v>
      </c>
      <c r="C4" s="37">
        <v>20</v>
      </c>
      <c r="D4" s="48" t="b">
        <v>0</v>
      </c>
      <c r="E4" s="25" t="s">
        <v>50</v>
      </c>
      <c r="F4" s="27">
        <v>2</v>
      </c>
      <c r="G4" s="44">
        <f>IF(D4=TRUE,F4,0)</f>
        <v>0</v>
      </c>
      <c r="H4" s="42" t="s">
        <v>41</v>
      </c>
      <c r="J4" s="42" t="s">
        <v>41</v>
      </c>
      <c r="K4" s="42">
        <f>SUMIF(H:H,J4,G:G)</f>
        <v>0</v>
      </c>
    </row>
    <row r="5" spans="2:11" x14ac:dyDescent="0.25">
      <c r="B5" s="36"/>
      <c r="C5" s="37"/>
      <c r="D5" s="48"/>
      <c r="E5" s="25" t="s">
        <v>51</v>
      </c>
      <c r="F5" s="27">
        <v>2</v>
      </c>
      <c r="G5" s="44">
        <f>IF(D4=TRUE,F5,0)</f>
        <v>0</v>
      </c>
      <c r="H5" s="42" t="s">
        <v>41</v>
      </c>
      <c r="J5" s="42" t="s">
        <v>56</v>
      </c>
      <c r="K5" s="42">
        <f>SUMIF(H:H,J5,G:G)</f>
        <v>0</v>
      </c>
    </row>
    <row r="6" spans="2:11" x14ac:dyDescent="0.25">
      <c r="B6" s="36"/>
      <c r="C6" s="37"/>
      <c r="D6" s="48"/>
      <c r="E6" s="25" t="s">
        <v>52</v>
      </c>
      <c r="F6" s="27">
        <v>4</v>
      </c>
      <c r="G6" s="44">
        <f>IF(D4=TRUE,F6,0)</f>
        <v>0</v>
      </c>
      <c r="H6" s="42" t="s">
        <v>56</v>
      </c>
      <c r="J6" s="42" t="s">
        <v>40</v>
      </c>
      <c r="K6" s="42">
        <f>SUMIF(H:H,J6,G:G)</f>
        <v>0</v>
      </c>
    </row>
    <row r="7" spans="2:11" ht="30" x14ac:dyDescent="0.25">
      <c r="B7" s="8" t="s">
        <v>53</v>
      </c>
      <c r="C7" s="2">
        <v>3</v>
      </c>
      <c r="D7" s="49" t="b">
        <v>0</v>
      </c>
      <c r="E7" s="25" t="s">
        <v>50</v>
      </c>
      <c r="F7" s="27">
        <v>2</v>
      </c>
      <c r="G7" s="44">
        <f t="shared" ref="G7:G9" si="0">IF(D7=TRUE,F7,0)</f>
        <v>0</v>
      </c>
      <c r="H7" s="42" t="s">
        <v>41</v>
      </c>
    </row>
    <row r="8" spans="2:11" ht="30" x14ac:dyDescent="0.25">
      <c r="B8" s="8" t="s">
        <v>54</v>
      </c>
      <c r="C8" s="2">
        <v>9</v>
      </c>
      <c r="D8" s="49" t="b">
        <v>0</v>
      </c>
      <c r="E8" s="26" t="s">
        <v>10</v>
      </c>
      <c r="F8" s="27">
        <v>0</v>
      </c>
      <c r="G8" s="44">
        <f t="shared" si="0"/>
        <v>0</v>
      </c>
      <c r="H8" s="42" t="s">
        <v>40</v>
      </c>
    </row>
    <row r="9" spans="2:11" ht="15.75" thickBot="1" x14ac:dyDescent="0.3">
      <c r="B9" s="28" t="s">
        <v>55</v>
      </c>
      <c r="C9" s="15">
        <v>8</v>
      </c>
      <c r="D9" s="51" t="b">
        <v>0</v>
      </c>
      <c r="E9" s="29" t="s">
        <v>61</v>
      </c>
      <c r="F9" s="30"/>
      <c r="G9" s="44">
        <f t="shared" si="0"/>
        <v>0</v>
      </c>
      <c r="H9" s="42" t="s">
        <v>56</v>
      </c>
    </row>
  </sheetData>
  <sheetProtection algorithmName="SHA-512" hashValue="1O05RQUWJr0LSGgttgoXHyiCFrwmk1hr9g5rG799gEVBoG/PwwhBK0pndV0g500G5blgPNfs1xp765+thpeOSw==" saltValue="WhtIF9PHJBtaQfiv56OLrw==" spinCount="100000" sheet="1" objects="1" scenarios="1"/>
  <mergeCells count="3">
    <mergeCell ref="B4:B6"/>
    <mergeCell ref="C4:C6"/>
    <mergeCell ref="D4:D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6637-8191-4B06-BADD-279126F1E1B5}">
  <dimension ref="B2:E6"/>
  <sheetViews>
    <sheetView showGridLines="0" workbookViewId="0">
      <selection activeCell="E9" sqref="E9"/>
    </sheetView>
  </sheetViews>
  <sheetFormatPr baseColWidth="10" defaultRowHeight="15" x14ac:dyDescent="0.25"/>
  <cols>
    <col min="2" max="2" width="21.140625" customWidth="1"/>
    <col min="3" max="3" width="15.5703125" customWidth="1"/>
    <col min="4" max="4" width="13.5703125" customWidth="1"/>
    <col min="5" max="5" width="14.5703125" customWidth="1"/>
  </cols>
  <sheetData>
    <row r="2" spans="2:5" ht="15.75" thickBot="1" x14ac:dyDescent="0.3"/>
    <row r="3" spans="2:5" x14ac:dyDescent="0.25">
      <c r="B3" s="17" t="s">
        <v>42</v>
      </c>
      <c r="C3" s="18" t="s">
        <v>43</v>
      </c>
      <c r="D3" s="18" t="s">
        <v>44</v>
      </c>
      <c r="E3" s="19" t="s">
        <v>45</v>
      </c>
    </row>
    <row r="4" spans="2:5" x14ac:dyDescent="0.25">
      <c r="B4" s="20"/>
      <c r="C4" s="16"/>
      <c r="D4" s="16"/>
      <c r="E4" s="21"/>
    </row>
    <row r="5" spans="2:5" x14ac:dyDescent="0.25">
      <c r="B5" s="20" t="s">
        <v>58</v>
      </c>
      <c r="C5" s="33">
        <f>PPS_M!K5</f>
        <v>0</v>
      </c>
      <c r="D5" s="33">
        <v>10</v>
      </c>
      <c r="E5" s="34">
        <f>C5/D5</f>
        <v>0</v>
      </c>
    </row>
    <row r="6" spans="2:5" ht="15.75" thickBot="1" x14ac:dyDescent="0.3">
      <c r="B6" s="22" t="s">
        <v>57</v>
      </c>
      <c r="C6" s="23">
        <f>PPS_M!K4</f>
        <v>0</v>
      </c>
      <c r="D6" s="23">
        <v>4</v>
      </c>
      <c r="E6" s="24">
        <f>C6/D6</f>
        <v>0</v>
      </c>
    </row>
  </sheetData>
  <sheetProtection algorithmName="SHA-512" hashValue="Rh+9kttCN7f3BFqtntGl8mxBTyVBjP1tiCd/PwNrTFgHy2+9RILWCT1R2wVhcOEV0a2XVHb+AOCgXVjWxZ/W7Q==" saltValue="McvDzFHWbTw3V8hbJ2/wb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PPS_B</vt:lpstr>
      <vt:lpstr>Dashboard PPS_B</vt:lpstr>
      <vt:lpstr>PPS_M</vt:lpstr>
      <vt:lpstr>Dashboard PPS_M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2025-06-23T07:28:39Z</dcterms:created>
  <dcterms:modified xsi:type="dcterms:W3CDTF">2025-06-30T14:08:14Z</dcterms:modified>
</cp:coreProperties>
</file>