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BB2A34A4-3C58-41BB-B894-F939B9987A11}" xr6:coauthVersionLast="47" xr6:coauthVersionMax="47" xr10:uidLastSave="{00000000-0000-0000-0000-000000000000}"/>
  <bookViews>
    <workbookView xWindow="-120" yWindow="-120" windowWidth="29040" windowHeight="17520" xr2:uid="{09C6D05C-C428-4F99-937D-D72BE22BCFAE}"/>
  </bookViews>
  <sheets>
    <sheet name="RU_B" sheetId="1" r:id="rId1"/>
    <sheet name="Dashboard RU_B" sheetId="2" r:id="rId2"/>
    <sheet name="RU_M" sheetId="3" r:id="rId3"/>
    <sheet name="Dashboard RU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K6" i="3"/>
  <c r="K4" i="3"/>
  <c r="G5" i="3"/>
  <c r="G6" i="3"/>
  <c r="G8" i="3"/>
  <c r="G9" i="3"/>
  <c r="G10" i="3"/>
  <c r="G11" i="3"/>
  <c r="G13" i="3"/>
  <c r="G14" i="3"/>
  <c r="G15" i="3"/>
  <c r="G4" i="3"/>
  <c r="K5" i="1"/>
  <c r="C5" i="2" s="1"/>
  <c r="E5" i="2" s="1"/>
  <c r="K6" i="1"/>
  <c r="K4" i="1"/>
  <c r="C6" i="2" s="1"/>
  <c r="E6" i="2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4" i="1"/>
</calcChain>
</file>

<file path=xl/sharedStrings.xml><?xml version="1.0" encoding="utf-8"?>
<sst xmlns="http://schemas.openxmlformats.org/spreadsheetml/2006/main" count="153" uniqueCount="87">
  <si>
    <t>BEd 2024</t>
  </si>
  <si>
    <t>ECTS</t>
  </si>
  <si>
    <t>BEd 2026</t>
  </si>
  <si>
    <t>RU B 1.1 Russisch 1</t>
  </si>
  <si>
    <t xml:space="preserve">RU B 1.1 Russisch I </t>
  </si>
  <si>
    <t>RU B 1.2 Russisch 2</t>
  </si>
  <si>
    <t>RU B 1.2 Russisch II</t>
  </si>
  <si>
    <t>RU B 1.3 Phonetik des Russischen</t>
  </si>
  <si>
    <t xml:space="preserve">RU B 2.1 Russische Literatur im Überblick </t>
  </si>
  <si>
    <t>RU B 2.1 Literatur im Überblick (STEOP)</t>
  </si>
  <si>
    <t>RU B 2.2 Einführung in die Literaturwissenschaft</t>
  </si>
  <si>
    <t>Keine Entsprechung</t>
  </si>
  <si>
    <t>RU B 2.3 Techniken des wissenschaftlichen Arbeitens</t>
  </si>
  <si>
    <t>RU B 2.4 Wissenschaftliches Arbeiten (STEOP)</t>
  </si>
  <si>
    <t>RU B 3.1 Die slawischen Sprachen im Überblick (STEOP)</t>
  </si>
  <si>
    <t>RU B 2.2 Slawische Sprachen im Überblick (STEOP)</t>
  </si>
  <si>
    <t>RU B 3.2 Einführung in die Sprachwissenschaft</t>
  </si>
  <si>
    <t>RU B 4.1 Russisch 3</t>
  </si>
  <si>
    <t>RU B 3.1 Russisch III</t>
  </si>
  <si>
    <t>RU B 4.2 Russisch 4</t>
  </si>
  <si>
    <t>RU B 3.2 Russisch IV</t>
  </si>
  <si>
    <t>RU B 4.3 Russisch 5</t>
  </si>
  <si>
    <t>RU B 5.1 Russisch V</t>
  </si>
  <si>
    <t>RU B 5.1 Fachdidaktik I: Einführung in die fachdidaktischen Grundlagen</t>
  </si>
  <si>
    <t>RU B 4.1 Fachdidaktik Russisch I</t>
  </si>
  <si>
    <t>RU B 5.2 Fachdidaktik IIa: Methoden der Grammatik- und Wortschatzvermittlung</t>
  </si>
  <si>
    <t>RU B 4.2 Fachdidaktik Russisch II</t>
  </si>
  <si>
    <t>RU B 5.3 Fachdidaktik IIb: Strategien zur Förderung der Hör- und Lesekompetenz, Vermittlung von Phonetik und Intonation</t>
  </si>
  <si>
    <t>RU B 4.3 Fachdidaktik Russisch III (IP)</t>
  </si>
  <si>
    <t>RU B 5.4 Konversatorium zur Schulpraxis (PPS II) (Teil der PPS)</t>
  </si>
  <si>
    <t>Siehe PPS</t>
  </si>
  <si>
    <t>RU B 6.1 Literaturwissenschaft: Aspekte der russischen Literatur und Kultur aus fachdidaktischer Perspektive</t>
  </si>
  <si>
    <t>RU B 4.4.1 Seminar Literaturwissenschaft aus fachdidaktischer Perspektive</t>
  </si>
  <si>
    <t>RU B 6.2 Linguistik des Russischen aus fachdidaktischer Perspektive</t>
  </si>
  <si>
    <t>RU B 4.4.2 Seminar Sprachwissenschaft aus fachdidaktischer Perspektive</t>
  </si>
  <si>
    <t xml:space="preserve">RU B 6.3 Konstrastive Grammatik </t>
  </si>
  <si>
    <t>RU B 2.3 Kontrastive Grammatik</t>
  </si>
  <si>
    <t xml:space="preserve">RU B 7.1 Russisch 6 (nicht konsekutiv) </t>
  </si>
  <si>
    <t>RU B 5.2 Russisch VI</t>
  </si>
  <si>
    <t>RU B 7.2 Russisch 7 (nicht konsekutiv)</t>
  </si>
  <si>
    <t>Keine Entsprechung im Bachelor, wird im Master für RU M 1.1 Russisch VII anerkannt</t>
  </si>
  <si>
    <t>RU B 8.1 Russische Kultur und ihre theoretische Erschließung</t>
  </si>
  <si>
    <t>RU B 8.2 Lehrveranstaltung(en) nach Wahl</t>
  </si>
  <si>
    <t>RU B 9.1 Interkulturelle Kompetenz</t>
  </si>
  <si>
    <t xml:space="preserve">RU B 9.2 Konversatorium: Pädagogisch-didaktisches Mentoring (PPS III) (Teil der PPS) </t>
  </si>
  <si>
    <t>RU B 10.1 Literaturwissenschaft: Russische Literatur und ihre theoretische Erschließung</t>
  </si>
  <si>
    <t>RU B 10.2 Linguistik: Theorien und Methoden der linguistischen Forschung zum Russischen</t>
  </si>
  <si>
    <t>RU B BA Bachelorarbeit</t>
  </si>
  <si>
    <t>RU B 4.5 Bachelorarbeit</t>
  </si>
  <si>
    <t>RU B FP Sprachkompetenzprüfung</t>
  </si>
  <si>
    <t>RU B 5.3 Sprachkompetenzprüfung</t>
  </si>
  <si>
    <t>RU B BP Bachelorprüfung</t>
  </si>
  <si>
    <t>Absolviert</t>
  </si>
  <si>
    <t>LV OK</t>
  </si>
  <si>
    <t>CODE</t>
  </si>
  <si>
    <t>SUMME</t>
  </si>
  <si>
    <t>BED</t>
  </si>
  <si>
    <t>KE</t>
  </si>
  <si>
    <t>MED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</si>
  <si>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</si>
  <si>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</si>
  <si>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</si>
  <si>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</si>
  <si>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</si>
  <si>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</si>
  <si>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</si>
  <si>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</si>
  <si>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RU M 1.1 Seminar aus russistischer Literaturwissenschaft</t>
  </si>
  <si>
    <t>RU M 3.1.1 Seminar Literaturwissenschaft</t>
  </si>
  <si>
    <t>RU M 1.2 Seminar aus russistischer Linguistik</t>
  </si>
  <si>
    <t>RU M 3.1.2 Seminar Sprachwissenschaft</t>
  </si>
  <si>
    <t>RU M 2.1 Russisch 8 (nicht konsekutiv)</t>
  </si>
  <si>
    <t>RU M 1.2 Russisch VIII</t>
  </si>
  <si>
    <t>RU M 2.2 Russisch 9 (nicht konsekutiv)</t>
  </si>
  <si>
    <t>RU M 1.3 Sprachpraktisches Proseminar 1</t>
  </si>
  <si>
    <t>RU M 2.1 Russisch IX</t>
  </si>
  <si>
    <t>RU M 3.1 Russkij jazyk kak inostrannyj (Russisch als Fremdsprache) (SP)</t>
  </si>
  <si>
    <t>RU M 3.2 Tradicii, innovacii i mul‘timedijnye sredstva v prepodavanii RKI (Tradition, Innovation und Medieneinsatz im Unterricht Russisch als Fremdsprache)</t>
  </si>
  <si>
    <t xml:space="preserve">RU M 3.3 Fachdidaktik IV </t>
  </si>
  <si>
    <t>RU M 4.1 Fachdidaktik im UF Russisch</t>
  </si>
  <si>
    <t>RU M 5.1 Seminar zur Masterarbeit für das Unterrichtsfach Russisch</t>
  </si>
  <si>
    <t>RU M 4.2 Begleitung zur Masterarbeit</t>
  </si>
  <si>
    <t>RU M 5.2 Masterarbeit</t>
  </si>
  <si>
    <t>RU M 4.3 Masterarbeit</t>
  </si>
  <si>
    <r>
      <t xml:space="preserve">RU M 1.1 Russisch VII </t>
    </r>
    <r>
      <rPr>
        <i/>
        <sz val="11"/>
        <color theme="1"/>
        <rFont val="Aptos Narrow"/>
        <family val="2"/>
        <scheme val="minor"/>
      </rPr>
      <t>oder</t>
    </r>
    <r>
      <rPr>
        <sz val="11"/>
        <color theme="1"/>
        <rFont val="Aptos Narrow"/>
        <family val="2"/>
        <scheme val="minor"/>
      </rPr>
      <t xml:space="preserve"> </t>
    </r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</si>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</sst>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164" fontId="0" fillId="0" borderId="8" xfId="0" applyNumberFormat="1" applyBorder="1"/>
    <xf numFmtId="9" fontId="0" fillId="0" borderId="6" xfId="0" applyNumberFormat="1" applyBorder="1"/>
    <xf numFmtId="9" fontId="0" fillId="0" borderId="9" xfId="0" applyNumberFormat="1" applyBorder="1"/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RU_B'!$B$5:$B$6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RU_B'!$E$5:$E$6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3-4A21-8C5C-A3FB77FC3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3626143"/>
        <c:axId val="583623743"/>
      </c:barChart>
      <c:catAx>
        <c:axId val="583626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3623743"/>
        <c:crosses val="autoZero"/>
        <c:auto val="1"/>
        <c:lblAlgn val="ctr"/>
        <c:lblOffset val="100"/>
        <c:noMultiLvlLbl val="0"/>
      </c:catAx>
      <c:valAx>
        <c:axId val="5836237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362614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RU_M'!$B$5:$B$6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RU_M'!$E$5:$E$6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2-43CF-BB54-4A2325F5C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74311727"/>
        <c:axId val="774310287"/>
      </c:barChart>
      <c:catAx>
        <c:axId val="7743117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4310287"/>
        <c:crosses val="autoZero"/>
        <c:auto val="1"/>
        <c:lblAlgn val="ctr"/>
        <c:lblOffset val="100"/>
        <c:noMultiLvlLbl val="0"/>
      </c:catAx>
      <c:valAx>
        <c:axId val="77431028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431172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14287</xdr:rowOff>
    </xdr:from>
    <xdr:to>
      <xdr:col>14</xdr:col>
      <xdr:colOff>752475</xdr:colOff>
      <xdr:row>24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F29870-27A1-8BC0-8816-A0FF983A0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4762</xdr:rowOff>
    </xdr:from>
    <xdr:to>
      <xdr:col>15</xdr:col>
      <xdr:colOff>0</xdr:colOff>
      <xdr:row>24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97229E-87C2-6B5F-03DD-CC1F60E5C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1C53-A147-49A9-9736-64CE831F9E18}">
  <dimension ref="B2:L32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11.42578125" style="15"/>
    <col min="2" max="2" width="61.42578125" style="15" customWidth="1"/>
    <col min="3" max="4" width="11.42578125" style="15"/>
    <col min="5" max="5" width="61.5703125" style="15" customWidth="1"/>
    <col min="6" max="6" width="11.42578125" style="15"/>
    <col min="7" max="12" width="11.42578125" style="37"/>
    <col min="13" max="16384" width="11.42578125" style="15"/>
  </cols>
  <sheetData>
    <row r="2" spans="2:11" ht="15.75" thickBot="1" x14ac:dyDescent="0.3"/>
    <row r="3" spans="2:11" x14ac:dyDescent="0.25">
      <c r="B3" s="5" t="s">
        <v>0</v>
      </c>
      <c r="C3" s="6" t="s">
        <v>1</v>
      </c>
      <c r="D3" s="6" t="s">
        <v>52</v>
      </c>
      <c r="E3" s="6" t="s">
        <v>2</v>
      </c>
      <c r="F3" s="16" t="s">
        <v>1</v>
      </c>
      <c r="G3" s="37" t="s">
        <v>53</v>
      </c>
      <c r="H3" s="37" t="s">
        <v>54</v>
      </c>
      <c r="J3" s="37" t="s">
        <v>55</v>
      </c>
    </row>
    <row r="4" spans="2:11" x14ac:dyDescent="0.25">
      <c r="B4" s="9" t="s">
        <v>3</v>
      </c>
      <c r="C4" s="1">
        <v>10</v>
      </c>
      <c r="D4" s="38" t="b">
        <v>0</v>
      </c>
      <c r="E4" s="1" t="s">
        <v>4</v>
      </c>
      <c r="F4" s="10">
        <v>10</v>
      </c>
      <c r="G4" s="37">
        <f>IF(D4=TRUE,F4,0)</f>
        <v>0</v>
      </c>
      <c r="H4" s="37" t="s">
        <v>56</v>
      </c>
      <c r="J4" s="37" t="s">
        <v>56</v>
      </c>
      <c r="K4" s="37">
        <f>SUMIF(H:H,J4,G:G)</f>
        <v>0</v>
      </c>
    </row>
    <row r="5" spans="2:11" x14ac:dyDescent="0.25">
      <c r="B5" s="9" t="s">
        <v>5</v>
      </c>
      <c r="C5" s="1">
        <v>10</v>
      </c>
      <c r="D5" s="38" t="b">
        <v>0</v>
      </c>
      <c r="E5" s="1" t="s">
        <v>6</v>
      </c>
      <c r="F5" s="10">
        <v>10</v>
      </c>
      <c r="G5" s="37">
        <f t="shared" ref="G5:G32" si="0">IF(D5=TRUE,F5,0)</f>
        <v>0</v>
      </c>
      <c r="H5" s="37" t="s">
        <v>56</v>
      </c>
      <c r="J5" s="37" t="s">
        <v>58</v>
      </c>
      <c r="K5" s="37">
        <f t="shared" ref="K5:K6" si="1">SUMIF(H:H,J5,G:G)</f>
        <v>0</v>
      </c>
    </row>
    <row r="6" spans="2:11" x14ac:dyDescent="0.25">
      <c r="B6" s="9" t="s">
        <v>7</v>
      </c>
      <c r="C6" s="1">
        <v>1</v>
      </c>
      <c r="D6" s="38" t="b">
        <v>0</v>
      </c>
      <c r="E6" s="1" t="s">
        <v>7</v>
      </c>
      <c r="F6" s="10">
        <v>1</v>
      </c>
      <c r="G6" s="37">
        <f t="shared" si="0"/>
        <v>0</v>
      </c>
      <c r="H6" s="37" t="s">
        <v>56</v>
      </c>
      <c r="J6" s="37" t="s">
        <v>57</v>
      </c>
      <c r="K6" s="37">
        <f t="shared" si="1"/>
        <v>0</v>
      </c>
    </row>
    <row r="7" spans="2:11" x14ac:dyDescent="0.25">
      <c r="B7" s="9" t="s">
        <v>8</v>
      </c>
      <c r="C7" s="1">
        <v>2</v>
      </c>
      <c r="D7" s="38" t="b">
        <v>0</v>
      </c>
      <c r="E7" s="1" t="s">
        <v>9</v>
      </c>
      <c r="F7" s="10">
        <v>2</v>
      </c>
      <c r="G7" s="37">
        <f t="shared" si="0"/>
        <v>0</v>
      </c>
      <c r="H7" s="37" t="s">
        <v>56</v>
      </c>
    </row>
    <row r="8" spans="2:11" x14ac:dyDescent="0.25">
      <c r="B8" s="9" t="s">
        <v>10</v>
      </c>
      <c r="C8" s="1">
        <v>2</v>
      </c>
      <c r="D8" s="38" t="b">
        <v>0</v>
      </c>
      <c r="E8" s="3" t="s">
        <v>11</v>
      </c>
      <c r="F8" s="10">
        <v>0</v>
      </c>
      <c r="G8" s="37">
        <f t="shared" si="0"/>
        <v>0</v>
      </c>
      <c r="H8" s="37" t="s">
        <v>57</v>
      </c>
    </row>
    <row r="9" spans="2:11" x14ac:dyDescent="0.25">
      <c r="B9" s="9" t="s">
        <v>12</v>
      </c>
      <c r="C9" s="1">
        <v>1</v>
      </c>
      <c r="D9" s="38" t="b">
        <v>0</v>
      </c>
      <c r="E9" s="1" t="s">
        <v>13</v>
      </c>
      <c r="F9" s="10">
        <v>2</v>
      </c>
      <c r="G9" s="37">
        <f t="shared" si="0"/>
        <v>0</v>
      </c>
      <c r="H9" s="37" t="s">
        <v>56</v>
      </c>
    </row>
    <row r="10" spans="2:11" x14ac:dyDescent="0.25">
      <c r="B10" s="9" t="s">
        <v>14</v>
      </c>
      <c r="C10" s="1">
        <v>2</v>
      </c>
      <c r="D10" s="38" t="b">
        <v>0</v>
      </c>
      <c r="E10" s="1" t="s">
        <v>15</v>
      </c>
      <c r="F10" s="10">
        <v>2</v>
      </c>
      <c r="G10" s="37">
        <f t="shared" si="0"/>
        <v>0</v>
      </c>
      <c r="H10" s="37" t="s">
        <v>56</v>
      </c>
    </row>
    <row r="11" spans="2:11" x14ac:dyDescent="0.25">
      <c r="B11" s="9" t="s">
        <v>16</v>
      </c>
      <c r="C11" s="1">
        <v>2</v>
      </c>
      <c r="D11" s="38" t="b">
        <v>0</v>
      </c>
      <c r="E11" s="3" t="s">
        <v>11</v>
      </c>
      <c r="F11" s="10">
        <v>0</v>
      </c>
      <c r="G11" s="37">
        <f t="shared" si="0"/>
        <v>0</v>
      </c>
      <c r="H11" s="37" t="s">
        <v>57</v>
      </c>
    </row>
    <row r="12" spans="2:11" x14ac:dyDescent="0.25">
      <c r="B12" s="9" t="s">
        <v>17</v>
      </c>
      <c r="C12" s="1">
        <v>6</v>
      </c>
      <c r="D12" s="38" t="b">
        <v>0</v>
      </c>
      <c r="E12" s="1" t="s">
        <v>18</v>
      </c>
      <c r="F12" s="10">
        <v>6</v>
      </c>
      <c r="G12" s="37">
        <f t="shared" si="0"/>
        <v>0</v>
      </c>
      <c r="H12" s="37" t="s">
        <v>56</v>
      </c>
    </row>
    <row r="13" spans="2:11" x14ac:dyDescent="0.25">
      <c r="B13" s="9" t="s">
        <v>19</v>
      </c>
      <c r="C13" s="1">
        <v>6</v>
      </c>
      <c r="D13" s="38" t="b">
        <v>0</v>
      </c>
      <c r="E13" s="1" t="s">
        <v>20</v>
      </c>
      <c r="F13" s="10">
        <v>5</v>
      </c>
      <c r="G13" s="37">
        <f t="shared" si="0"/>
        <v>0</v>
      </c>
      <c r="H13" s="37" t="s">
        <v>56</v>
      </c>
    </row>
    <row r="14" spans="2:11" x14ac:dyDescent="0.25">
      <c r="B14" s="9" t="s">
        <v>21</v>
      </c>
      <c r="C14" s="1">
        <v>6</v>
      </c>
      <c r="D14" s="38" t="b">
        <v>0</v>
      </c>
      <c r="E14" s="1" t="s">
        <v>22</v>
      </c>
      <c r="F14" s="10">
        <v>6</v>
      </c>
      <c r="G14" s="37">
        <f t="shared" si="0"/>
        <v>0</v>
      </c>
      <c r="H14" s="37" t="s">
        <v>56</v>
      </c>
    </row>
    <row r="15" spans="2:11" ht="30" x14ac:dyDescent="0.25">
      <c r="B15" s="9" t="s">
        <v>23</v>
      </c>
      <c r="C15" s="1">
        <v>2</v>
      </c>
      <c r="D15" s="38" t="b">
        <v>0</v>
      </c>
      <c r="E15" s="1" t="s">
        <v>24</v>
      </c>
      <c r="F15" s="10">
        <v>2</v>
      </c>
      <c r="G15" s="37">
        <f t="shared" si="0"/>
        <v>0</v>
      </c>
      <c r="H15" s="37" t="s">
        <v>56</v>
      </c>
    </row>
    <row r="16" spans="2:11" ht="30" x14ac:dyDescent="0.25">
      <c r="B16" s="9" t="s">
        <v>25</v>
      </c>
      <c r="C16" s="1">
        <v>2</v>
      </c>
      <c r="D16" s="38" t="b">
        <v>0</v>
      </c>
      <c r="E16" s="1" t="s">
        <v>26</v>
      </c>
      <c r="F16" s="10">
        <v>2</v>
      </c>
      <c r="G16" s="37">
        <f t="shared" si="0"/>
        <v>0</v>
      </c>
      <c r="H16" s="37" t="s">
        <v>56</v>
      </c>
    </row>
    <row r="17" spans="2:8" ht="30" x14ac:dyDescent="0.25">
      <c r="B17" s="9" t="s">
        <v>27</v>
      </c>
      <c r="C17" s="1">
        <v>2</v>
      </c>
      <c r="D17" s="38" t="b">
        <v>0</v>
      </c>
      <c r="E17" s="1" t="s">
        <v>28</v>
      </c>
      <c r="F17" s="10">
        <v>3</v>
      </c>
      <c r="G17" s="37">
        <f t="shared" si="0"/>
        <v>0</v>
      </c>
      <c r="H17" s="37" t="s">
        <v>56</v>
      </c>
    </row>
    <row r="18" spans="2:8" x14ac:dyDescent="0.25">
      <c r="B18" s="9" t="s">
        <v>29</v>
      </c>
      <c r="C18" s="1">
        <v>3</v>
      </c>
      <c r="D18" s="38" t="b">
        <v>0</v>
      </c>
      <c r="E18" s="3" t="s">
        <v>30</v>
      </c>
      <c r="F18" s="10">
        <v>0</v>
      </c>
      <c r="G18" s="37">
        <f t="shared" si="0"/>
        <v>0</v>
      </c>
      <c r="H18" s="37" t="s">
        <v>57</v>
      </c>
    </row>
    <row r="19" spans="2:8" ht="30" x14ac:dyDescent="0.25">
      <c r="B19" s="9" t="s">
        <v>31</v>
      </c>
      <c r="C19" s="1">
        <v>3</v>
      </c>
      <c r="D19" s="38" t="b">
        <v>0</v>
      </c>
      <c r="E19" s="1" t="s">
        <v>32</v>
      </c>
      <c r="F19" s="10">
        <v>4</v>
      </c>
      <c r="G19" s="37">
        <f t="shared" si="0"/>
        <v>0</v>
      </c>
      <c r="H19" s="37" t="s">
        <v>56</v>
      </c>
    </row>
    <row r="20" spans="2:8" ht="30" x14ac:dyDescent="0.25">
      <c r="B20" s="9" t="s">
        <v>33</v>
      </c>
      <c r="C20" s="1">
        <v>3</v>
      </c>
      <c r="D20" s="38" t="b">
        <v>0</v>
      </c>
      <c r="E20" s="1" t="s">
        <v>34</v>
      </c>
      <c r="F20" s="10">
        <v>4</v>
      </c>
      <c r="G20" s="37">
        <f t="shared" si="0"/>
        <v>0</v>
      </c>
      <c r="H20" s="37" t="s">
        <v>56</v>
      </c>
    </row>
    <row r="21" spans="2:8" x14ac:dyDescent="0.25">
      <c r="B21" s="9" t="s">
        <v>35</v>
      </c>
      <c r="C21" s="1">
        <v>2</v>
      </c>
      <c r="D21" s="38" t="b">
        <v>0</v>
      </c>
      <c r="E21" s="1" t="s">
        <v>36</v>
      </c>
      <c r="F21" s="10">
        <v>3</v>
      </c>
      <c r="G21" s="37">
        <f t="shared" si="0"/>
        <v>0</v>
      </c>
      <c r="H21" s="37" t="s">
        <v>56</v>
      </c>
    </row>
    <row r="22" spans="2:8" x14ac:dyDescent="0.25">
      <c r="B22" s="9" t="s">
        <v>37</v>
      </c>
      <c r="C22" s="1">
        <v>3</v>
      </c>
      <c r="D22" s="38" t="b">
        <v>0</v>
      </c>
      <c r="E22" s="1" t="s">
        <v>38</v>
      </c>
      <c r="F22" s="10">
        <v>3</v>
      </c>
      <c r="G22" s="37">
        <f t="shared" si="0"/>
        <v>0</v>
      </c>
      <c r="H22" s="37" t="s">
        <v>56</v>
      </c>
    </row>
    <row r="23" spans="2:8" ht="30" x14ac:dyDescent="0.25">
      <c r="B23" s="9" t="s">
        <v>39</v>
      </c>
      <c r="C23" s="1">
        <v>3</v>
      </c>
      <c r="D23" s="38" t="b">
        <v>0</v>
      </c>
      <c r="E23" s="3" t="s">
        <v>40</v>
      </c>
      <c r="F23" s="10">
        <v>3</v>
      </c>
      <c r="G23" s="37">
        <f t="shared" si="0"/>
        <v>0</v>
      </c>
      <c r="H23" s="37" t="s">
        <v>58</v>
      </c>
    </row>
    <row r="24" spans="2:8" x14ac:dyDescent="0.25">
      <c r="B24" s="9" t="s">
        <v>41</v>
      </c>
      <c r="C24" s="1">
        <v>4</v>
      </c>
      <c r="D24" s="38" t="b">
        <v>0</v>
      </c>
      <c r="E24" s="3" t="s">
        <v>11</v>
      </c>
      <c r="F24" s="10">
        <v>0</v>
      </c>
      <c r="G24" s="37">
        <f t="shared" si="0"/>
        <v>0</v>
      </c>
      <c r="H24" s="37" t="s">
        <v>57</v>
      </c>
    </row>
    <row r="25" spans="2:8" x14ac:dyDescent="0.25">
      <c r="B25" s="9" t="s">
        <v>42</v>
      </c>
      <c r="C25" s="1">
        <v>3</v>
      </c>
      <c r="D25" s="38" t="b">
        <v>0</v>
      </c>
      <c r="E25" s="3" t="s">
        <v>11</v>
      </c>
      <c r="F25" s="10">
        <v>0</v>
      </c>
      <c r="G25" s="37">
        <f t="shared" si="0"/>
        <v>0</v>
      </c>
      <c r="H25" s="37" t="s">
        <v>57</v>
      </c>
    </row>
    <row r="26" spans="2:8" x14ac:dyDescent="0.25">
      <c r="B26" s="9" t="s">
        <v>43</v>
      </c>
      <c r="C26" s="1">
        <v>2</v>
      </c>
      <c r="D26" s="38" t="b">
        <v>0</v>
      </c>
      <c r="E26" s="3" t="s">
        <v>11</v>
      </c>
      <c r="F26" s="10">
        <v>0</v>
      </c>
      <c r="G26" s="37">
        <f t="shared" si="0"/>
        <v>0</v>
      </c>
      <c r="H26" s="37" t="s">
        <v>57</v>
      </c>
    </row>
    <row r="27" spans="2:8" ht="30" x14ac:dyDescent="0.25">
      <c r="B27" s="9" t="s">
        <v>44</v>
      </c>
      <c r="C27" s="1">
        <v>3</v>
      </c>
      <c r="D27" s="38" t="b">
        <v>0</v>
      </c>
      <c r="E27" s="3" t="s">
        <v>30</v>
      </c>
      <c r="F27" s="10">
        <v>0</v>
      </c>
      <c r="G27" s="37">
        <f t="shared" si="0"/>
        <v>0</v>
      </c>
      <c r="H27" s="37" t="s">
        <v>57</v>
      </c>
    </row>
    <row r="28" spans="2:8" ht="30" x14ac:dyDescent="0.25">
      <c r="B28" s="9" t="s">
        <v>45</v>
      </c>
      <c r="C28" s="1">
        <v>4</v>
      </c>
      <c r="D28" s="38" t="b">
        <v>0</v>
      </c>
      <c r="E28" s="3" t="s">
        <v>11</v>
      </c>
      <c r="F28" s="10">
        <v>0</v>
      </c>
      <c r="G28" s="37">
        <f t="shared" si="0"/>
        <v>0</v>
      </c>
      <c r="H28" s="37" t="s">
        <v>57</v>
      </c>
    </row>
    <row r="29" spans="2:8" ht="30" x14ac:dyDescent="0.25">
      <c r="B29" s="9" t="s">
        <v>46</v>
      </c>
      <c r="C29" s="1">
        <v>4</v>
      </c>
      <c r="D29" s="38" t="b">
        <v>0</v>
      </c>
      <c r="E29" s="3" t="s">
        <v>11</v>
      </c>
      <c r="F29" s="10">
        <v>0</v>
      </c>
      <c r="G29" s="37">
        <f t="shared" si="0"/>
        <v>0</v>
      </c>
      <c r="H29" s="37" t="s">
        <v>57</v>
      </c>
    </row>
    <row r="30" spans="2:8" x14ac:dyDescent="0.25">
      <c r="B30" s="9" t="s">
        <v>47</v>
      </c>
      <c r="C30" s="1">
        <v>3</v>
      </c>
      <c r="D30" s="38" t="b">
        <v>0</v>
      </c>
      <c r="E30" s="1" t="s">
        <v>48</v>
      </c>
      <c r="F30" s="10">
        <v>3</v>
      </c>
      <c r="G30" s="37">
        <f t="shared" si="0"/>
        <v>0</v>
      </c>
      <c r="H30" s="37" t="s">
        <v>56</v>
      </c>
    </row>
    <row r="31" spans="2:8" x14ac:dyDescent="0.25">
      <c r="B31" s="9" t="s">
        <v>49</v>
      </c>
      <c r="C31" s="1">
        <v>1</v>
      </c>
      <c r="D31" s="38" t="b">
        <v>0</v>
      </c>
      <c r="E31" s="1" t="s">
        <v>50</v>
      </c>
      <c r="F31" s="10">
        <v>1</v>
      </c>
      <c r="G31" s="37">
        <f t="shared" si="0"/>
        <v>0</v>
      </c>
      <c r="H31" s="37" t="s">
        <v>56</v>
      </c>
    </row>
    <row r="32" spans="2:8" ht="15.75" thickBot="1" x14ac:dyDescent="0.3">
      <c r="B32" s="11" t="s">
        <v>51</v>
      </c>
      <c r="C32" s="12">
        <v>2</v>
      </c>
      <c r="D32" s="39" t="b">
        <v>0</v>
      </c>
      <c r="E32" s="13" t="s">
        <v>11</v>
      </c>
      <c r="F32" s="14">
        <v>0</v>
      </c>
      <c r="G32" s="37">
        <f t="shared" si="0"/>
        <v>0</v>
      </c>
      <c r="H32" s="37" t="s">
        <v>57</v>
      </c>
    </row>
  </sheetData>
  <sheetProtection algorithmName="SHA-512" hashValue="F/riaIVjMSi3eYFjerT55qhCHEH+nZ+oPJMCOFSEoPPhGLP/OIerc4aOQrefyiD3mh9OwxlOch3RXIdAdrfxTA==" saltValue="Q/euaNktRg32xzPu4x+wz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1C24E-55DC-443A-813C-EA62A0D60C64}">
  <dimension ref="B2:E6"/>
  <sheetViews>
    <sheetView showGridLines="0" workbookViewId="0">
      <selection activeCell="D8" sqref="D8"/>
    </sheetView>
  </sheetViews>
  <sheetFormatPr baseColWidth="10" defaultRowHeight="15" x14ac:dyDescent="0.25"/>
  <cols>
    <col min="2" max="2" width="25.140625" customWidth="1"/>
    <col min="3" max="3" width="14.7109375" customWidth="1"/>
    <col min="4" max="4" width="13.85546875" customWidth="1"/>
    <col min="5" max="5" width="13.5703125" customWidth="1"/>
  </cols>
  <sheetData>
    <row r="2" spans="2:5" ht="15.75" thickBot="1" x14ac:dyDescent="0.3"/>
    <row r="3" spans="2:5" x14ac:dyDescent="0.25">
      <c r="B3" s="18" t="s">
        <v>59</v>
      </c>
      <c r="C3" s="19" t="s">
        <v>60</v>
      </c>
      <c r="D3" s="19" t="s">
        <v>61</v>
      </c>
      <c r="E3" s="20" t="s">
        <v>62</v>
      </c>
    </row>
    <row r="4" spans="2:5" x14ac:dyDescent="0.25">
      <c r="B4" s="21"/>
      <c r="C4" s="17"/>
      <c r="D4" s="17"/>
      <c r="E4" s="22"/>
    </row>
    <row r="5" spans="2:5" x14ac:dyDescent="0.25">
      <c r="B5" s="21" t="s">
        <v>63</v>
      </c>
      <c r="C5" s="24">
        <f>RU_B!K5</f>
        <v>0</v>
      </c>
      <c r="D5" s="24">
        <v>35</v>
      </c>
      <c r="E5" s="26">
        <f>C5/D5</f>
        <v>0</v>
      </c>
    </row>
    <row r="6" spans="2:5" ht="15.75" thickBot="1" x14ac:dyDescent="0.3">
      <c r="B6" s="23" t="s">
        <v>64</v>
      </c>
      <c r="C6" s="25">
        <f>RU_B!K4</f>
        <v>0</v>
      </c>
      <c r="D6" s="25">
        <v>65</v>
      </c>
      <c r="E6" s="27">
        <f>C6/D6</f>
        <v>0</v>
      </c>
    </row>
  </sheetData>
  <sheetProtection algorithmName="SHA-512" hashValue="HVBox8IcCgvWQRslNfaUTLr+RwFDJl4+EBWLL5D8TXuYsLLYXd5+H0lbdxdJnRTASSb0L/jVoIvk3LFCYtwpWQ==" saltValue="8E75ld9UOCNxxbvtODUJHg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526C-DAA2-4FC1-ADDD-9129127FC033}">
  <dimension ref="B2:K15"/>
  <sheetViews>
    <sheetView showGridLines="0" workbookViewId="0">
      <selection activeCell="B2" sqref="B2"/>
    </sheetView>
  </sheetViews>
  <sheetFormatPr baseColWidth="10" defaultColWidth="12.140625" defaultRowHeight="15" x14ac:dyDescent="0.25"/>
  <cols>
    <col min="2" max="2" width="56.5703125" customWidth="1"/>
    <col min="5" max="5" width="58.5703125" customWidth="1"/>
    <col min="7" max="11" width="12.140625" style="32"/>
  </cols>
  <sheetData>
    <row r="2" spans="2:11" ht="15.75" thickBot="1" x14ac:dyDescent="0.3"/>
    <row r="3" spans="2:11" x14ac:dyDescent="0.25">
      <c r="B3" s="5" t="s">
        <v>65</v>
      </c>
      <c r="C3" s="6" t="s">
        <v>1</v>
      </c>
      <c r="D3" s="6" t="s">
        <v>52</v>
      </c>
      <c r="E3" s="7" t="s">
        <v>66</v>
      </c>
      <c r="F3" s="8" t="s">
        <v>1</v>
      </c>
      <c r="G3" s="33" t="s">
        <v>53</v>
      </c>
      <c r="H3" s="33" t="s">
        <v>54</v>
      </c>
      <c r="J3" s="32" t="s">
        <v>55</v>
      </c>
    </row>
    <row r="4" spans="2:11" x14ac:dyDescent="0.25">
      <c r="B4" s="9" t="s">
        <v>67</v>
      </c>
      <c r="C4" s="1">
        <v>4</v>
      </c>
      <c r="D4" s="38" t="b">
        <v>0</v>
      </c>
      <c r="E4" s="2" t="s">
        <v>68</v>
      </c>
      <c r="F4" s="10">
        <v>5</v>
      </c>
      <c r="G4" s="34">
        <f>IF(D4=TRUE,F4,0)</f>
        <v>0</v>
      </c>
      <c r="H4" s="32" t="s">
        <v>58</v>
      </c>
      <c r="J4" s="32" t="s">
        <v>58</v>
      </c>
      <c r="K4" s="32">
        <f>SUMIF(H:H,J4,G:G)</f>
        <v>0</v>
      </c>
    </row>
    <row r="5" spans="2:11" x14ac:dyDescent="0.25">
      <c r="B5" s="9" t="s">
        <v>69</v>
      </c>
      <c r="C5" s="1">
        <v>4</v>
      </c>
      <c r="D5" s="38" t="b">
        <v>0</v>
      </c>
      <c r="E5" s="2" t="s">
        <v>70</v>
      </c>
      <c r="F5" s="10">
        <v>5</v>
      </c>
      <c r="G5" s="34">
        <f t="shared" ref="G5:G15" si="0">IF(D5=TRUE,F5,0)</f>
        <v>0</v>
      </c>
      <c r="H5" s="32" t="s">
        <v>58</v>
      </c>
      <c r="J5" s="32" t="s">
        <v>85</v>
      </c>
      <c r="K5" s="32">
        <f t="shared" ref="K5:K6" si="1">SUMIF(H:H,J5,G:G)</f>
        <v>0</v>
      </c>
    </row>
    <row r="6" spans="2:11" x14ac:dyDescent="0.25">
      <c r="B6" s="29" t="s">
        <v>71</v>
      </c>
      <c r="C6" s="30">
        <v>3</v>
      </c>
      <c r="D6" s="40" t="b">
        <v>0</v>
      </c>
      <c r="E6" s="1" t="s">
        <v>84</v>
      </c>
      <c r="F6" s="31">
        <v>3</v>
      </c>
      <c r="G6" s="35">
        <f t="shared" si="0"/>
        <v>0</v>
      </c>
      <c r="H6" s="36" t="s">
        <v>58</v>
      </c>
      <c r="J6" s="32" t="s">
        <v>57</v>
      </c>
      <c r="K6" s="32">
        <f t="shared" si="1"/>
        <v>0</v>
      </c>
    </row>
    <row r="7" spans="2:11" x14ac:dyDescent="0.25">
      <c r="B7" s="29"/>
      <c r="C7" s="30"/>
      <c r="D7" s="40"/>
      <c r="E7" s="1" t="s">
        <v>72</v>
      </c>
      <c r="F7" s="31"/>
      <c r="G7" s="35"/>
      <c r="H7" s="36"/>
    </row>
    <row r="8" spans="2:11" x14ac:dyDescent="0.25">
      <c r="B8" s="9" t="s">
        <v>73</v>
      </c>
      <c r="C8" s="1">
        <v>3</v>
      </c>
      <c r="D8" s="38" t="b">
        <v>0</v>
      </c>
      <c r="E8" s="2" t="s">
        <v>72</v>
      </c>
      <c r="F8" s="10">
        <v>3</v>
      </c>
      <c r="G8" s="34">
        <f t="shared" si="0"/>
        <v>0</v>
      </c>
      <c r="H8" s="32" t="s">
        <v>58</v>
      </c>
    </row>
    <row r="9" spans="2:11" x14ac:dyDescent="0.25">
      <c r="B9" s="9" t="s">
        <v>73</v>
      </c>
      <c r="C9" s="1">
        <v>3</v>
      </c>
      <c r="D9" s="38" t="b">
        <v>0</v>
      </c>
      <c r="E9" s="2" t="s">
        <v>74</v>
      </c>
      <c r="F9" s="10">
        <v>4</v>
      </c>
      <c r="G9" s="34">
        <f t="shared" si="0"/>
        <v>0</v>
      </c>
      <c r="H9" s="32" t="s">
        <v>58</v>
      </c>
    </row>
    <row r="10" spans="2:11" x14ac:dyDescent="0.25">
      <c r="B10" s="9" t="s">
        <v>73</v>
      </c>
      <c r="C10" s="1">
        <v>3</v>
      </c>
      <c r="D10" s="38" t="b">
        <v>0</v>
      </c>
      <c r="E10" s="2" t="s">
        <v>75</v>
      </c>
      <c r="F10" s="10">
        <v>3</v>
      </c>
      <c r="G10" s="34">
        <f t="shared" si="0"/>
        <v>0</v>
      </c>
      <c r="H10" s="32" t="s">
        <v>58</v>
      </c>
    </row>
    <row r="11" spans="2:11" ht="30" x14ac:dyDescent="0.25">
      <c r="B11" s="9" t="s">
        <v>76</v>
      </c>
      <c r="C11" s="30">
        <v>4</v>
      </c>
      <c r="D11" s="40" t="b">
        <v>0</v>
      </c>
      <c r="E11" s="30" t="s">
        <v>78</v>
      </c>
      <c r="F11" s="31">
        <v>5</v>
      </c>
      <c r="G11" s="35">
        <f t="shared" si="0"/>
        <v>0</v>
      </c>
      <c r="H11" s="36" t="s">
        <v>58</v>
      </c>
    </row>
    <row r="12" spans="2:11" ht="45" x14ac:dyDescent="0.25">
      <c r="B12" s="9" t="s">
        <v>77</v>
      </c>
      <c r="C12" s="30"/>
      <c r="D12" s="40"/>
      <c r="E12" s="30"/>
      <c r="F12" s="31"/>
      <c r="G12" s="35"/>
      <c r="H12" s="36"/>
    </row>
    <row r="13" spans="2:11" x14ac:dyDescent="0.25">
      <c r="B13" s="9" t="s">
        <v>79</v>
      </c>
      <c r="C13" s="1">
        <v>3</v>
      </c>
      <c r="D13" s="38" t="b">
        <v>0</v>
      </c>
      <c r="E13" s="4" t="s">
        <v>30</v>
      </c>
      <c r="F13" s="10">
        <v>0</v>
      </c>
      <c r="G13" s="34">
        <f t="shared" si="0"/>
        <v>0</v>
      </c>
      <c r="H13" s="32" t="s">
        <v>57</v>
      </c>
    </row>
    <row r="14" spans="2:11" ht="30" x14ac:dyDescent="0.25">
      <c r="B14" s="9" t="s">
        <v>80</v>
      </c>
      <c r="C14" s="1">
        <v>4</v>
      </c>
      <c r="D14" s="38" t="b">
        <v>0</v>
      </c>
      <c r="E14" s="2" t="s">
        <v>81</v>
      </c>
      <c r="F14" s="10">
        <v>2</v>
      </c>
      <c r="G14" s="34">
        <f t="shared" si="0"/>
        <v>0</v>
      </c>
      <c r="H14" s="32" t="s">
        <v>85</v>
      </c>
    </row>
    <row r="15" spans="2:11" ht="15.75" thickBot="1" x14ac:dyDescent="0.3">
      <c r="B15" s="11" t="s">
        <v>82</v>
      </c>
      <c r="C15" s="12">
        <v>20</v>
      </c>
      <c r="D15" s="39" t="b">
        <v>0</v>
      </c>
      <c r="E15" s="28" t="s">
        <v>83</v>
      </c>
      <c r="F15" s="14">
        <v>20</v>
      </c>
      <c r="G15" s="34">
        <f t="shared" si="0"/>
        <v>0</v>
      </c>
      <c r="H15" s="32" t="s">
        <v>85</v>
      </c>
    </row>
  </sheetData>
  <sheetProtection algorithmName="SHA-512" hashValue="2y2OJezxFWWvmMlYU2lNvdg1nWC6D9efpjjUDoYkJe8e04h5j16axBQXePi9n1rCze70eZE7KmeBSfTVupq9Gg==" saltValue="0+iidzvtktzcuoT/tHBMqA==" spinCount="100000" sheet="1" objects="1" scenarios="1"/>
  <mergeCells count="12">
    <mergeCell ref="G6:G7"/>
    <mergeCell ref="G11:G12"/>
    <mergeCell ref="H6:H7"/>
    <mergeCell ref="H11:H12"/>
    <mergeCell ref="B6:B7"/>
    <mergeCell ref="C6:C7"/>
    <mergeCell ref="F6:F7"/>
    <mergeCell ref="C11:C12"/>
    <mergeCell ref="E11:E12"/>
    <mergeCell ref="F11:F12"/>
    <mergeCell ref="D6:D7"/>
    <mergeCell ref="D11:D1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30FA-FDD4-46FB-8657-7700C03F65B2}">
  <dimension ref="B2:E6"/>
  <sheetViews>
    <sheetView showGridLines="0" workbookViewId="0">
      <selection activeCell="C8" sqref="C8"/>
    </sheetView>
  </sheetViews>
  <sheetFormatPr baseColWidth="10" defaultRowHeight="15" x14ac:dyDescent="0.25"/>
  <cols>
    <col min="2" max="2" width="23.140625" customWidth="1"/>
    <col min="3" max="3" width="12.85546875" customWidth="1"/>
    <col min="4" max="4" width="13.140625" customWidth="1"/>
    <col min="5" max="5" width="12.85546875" customWidth="1"/>
  </cols>
  <sheetData>
    <row r="2" spans="2:5" ht="15.75" thickBot="1" x14ac:dyDescent="0.3"/>
    <row r="3" spans="2:5" x14ac:dyDescent="0.25">
      <c r="B3" s="18" t="s">
        <v>59</v>
      </c>
      <c r="C3" s="19" t="s">
        <v>60</v>
      </c>
      <c r="D3" s="19" t="s">
        <v>61</v>
      </c>
      <c r="E3" s="20" t="s">
        <v>62</v>
      </c>
    </row>
    <row r="4" spans="2:5" x14ac:dyDescent="0.25">
      <c r="B4" s="21"/>
      <c r="C4" s="17"/>
      <c r="D4" s="17"/>
      <c r="E4" s="22"/>
    </row>
    <row r="5" spans="2:5" x14ac:dyDescent="0.25">
      <c r="B5" s="21" t="s">
        <v>86</v>
      </c>
      <c r="C5" s="24">
        <f>RU_M!K5</f>
        <v>0</v>
      </c>
      <c r="D5" s="24">
        <v>30</v>
      </c>
      <c r="E5" s="26">
        <f>C5/D5</f>
        <v>0</v>
      </c>
    </row>
    <row r="6" spans="2:5" ht="15.75" thickBot="1" x14ac:dyDescent="0.3">
      <c r="B6" s="23" t="s">
        <v>63</v>
      </c>
      <c r="C6" s="25">
        <f>RU_M!K4</f>
        <v>0</v>
      </c>
      <c r="D6" s="25">
        <v>35</v>
      </c>
      <c r="E6" s="27">
        <f>C6/D6</f>
        <v>0</v>
      </c>
    </row>
  </sheetData>
  <sheetProtection algorithmName="SHA-512" hashValue="fLkFN1yut4c6TfyHBh6siaisg2oPqpFsikO1Bnrgci6iOTCOYHllfa+AwLzNzhJXVrjNT/aOHLK8RU8y9fosJQ==" saltValue="pkjGd4SihFG5qkpaOZXGq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RU_B</vt:lpstr>
      <vt:lpstr>Dashboard RU_B</vt:lpstr>
      <vt:lpstr>RU_M</vt:lpstr>
      <vt:lpstr>Dashboard RU_M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2025-06-24T11:26:23Z</dcterms:created>
  <dcterms:modified xsi:type="dcterms:W3CDTF">2025-06-30T14:09:40Z</dcterms:modified>
</cp:coreProperties>
</file>